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hatec\Documents\World Bank Data Analysis\"/>
    </mc:Choice>
  </mc:AlternateContent>
  <bookViews>
    <workbookView xWindow="0" yWindow="0" windowWidth="20490" windowHeight="7455" firstSheet="4" activeTab="8"/>
  </bookViews>
  <sheets>
    <sheet name="Income Level List" sheetId="2" state="hidden" r:id="rId1"/>
    <sheet name="Sheet2" sheetId="11" state="hidden" r:id="rId2"/>
    <sheet name="Sub-Saharan Africa" sheetId="8" state="hidden" r:id="rId3"/>
    <sheet name="South Asia" sheetId="3" state="hidden" r:id="rId4"/>
    <sheet name="All " sheetId="6" r:id="rId5"/>
    <sheet name="Sheet5" sheetId="16" state="hidden" r:id="rId6"/>
    <sheet name="Sheet1" sheetId="18" state="hidden" r:id="rId7"/>
    <sheet name="Sheet4" sheetId="20" r:id="rId8"/>
    <sheet name="Sheet3" sheetId="19" r:id="rId9"/>
    <sheet name="Country List _East Asia and Pac" sheetId="17" r:id="rId10"/>
    <sheet name="Industry Growth" sheetId="10" state="hidden" r:id="rId11"/>
    <sheet name="Middle East and North Africa" sheetId="9" state="hidden" r:id="rId12"/>
    <sheet name="Raw Data" sheetId="1" state="hidden" r:id="rId13"/>
    <sheet name="Functional Coverage List" sheetId="5" state="hidden" r:id="rId14"/>
  </sheets>
  <externalReferences>
    <externalReference r:id="rId15"/>
  </externalReferences>
  <definedNames>
    <definedName name="_xlnm._FilterDatabase" localSheetId="4" hidden="1">'All '!$A$2:$DL$220</definedName>
    <definedName name="_xlnm._FilterDatabase" localSheetId="9" hidden="1">'Country List _East Asia and Pac'!$A$1:$D$1</definedName>
    <definedName name="_xlnm._FilterDatabase" localSheetId="10" hidden="1">'Industry Growth'!$A$1:$D$122</definedName>
    <definedName name="_xlnm._FilterDatabase" localSheetId="12" hidden="1">'Raw Data'!$A$1:$EB$219</definedName>
    <definedName name="_xlnm._FilterDatabase" localSheetId="1" hidden="1">Sheet2!$A$1:$I$219</definedName>
    <definedName name="_xlnm._FilterDatabase" localSheetId="8" hidden="1">Sheet3!$A$1:$I$219</definedName>
    <definedName name="_xlnm._FilterDatabase" localSheetId="5" hidden="1">Sheet5!$A$1:$D$39</definedName>
    <definedName name="_xlnm._FilterDatabase" localSheetId="3" hidden="1">'South Asia'!$A$2:$BJ$10</definedName>
    <definedName name="_xlnm._FilterDatabase" localSheetId="2" hidden="1">'Sub-Saharan Africa'!$A$2:$DI$50</definedName>
  </definedNames>
  <calcPr calcId="152511"/>
  <pivotCaches>
    <pivotCache cacheId="0" r:id="rId16"/>
    <pivotCache cacheId="1" r:id="rId17"/>
    <pivotCache cacheId="2"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9" l="1"/>
  <c r="Y140" i="6" l="1"/>
  <c r="B3" i="19"/>
  <c r="B4" i="19"/>
  <c r="B5" i="19"/>
  <c r="B6" i="19"/>
  <c r="B7" i="19"/>
  <c r="B8" i="19"/>
  <c r="B9" i="19"/>
  <c r="B10" i="19"/>
  <c r="B11" i="19"/>
  <c r="B12" i="19"/>
  <c r="B13" i="19"/>
  <c r="B15" i="19"/>
  <c r="B16" i="19"/>
  <c r="B17" i="19"/>
  <c r="B18" i="19"/>
  <c r="B19" i="19"/>
  <c r="B20" i="19"/>
  <c r="B21" i="19"/>
  <c r="B23" i="19"/>
  <c r="B24" i="19"/>
  <c r="B25" i="19"/>
  <c r="B26" i="19"/>
  <c r="B28" i="19"/>
  <c r="B29" i="19"/>
  <c r="B30" i="19"/>
  <c r="B31" i="19"/>
  <c r="B32" i="19"/>
  <c r="B33" i="19"/>
  <c r="B34" i="19"/>
  <c r="B35" i="19"/>
  <c r="B36" i="19"/>
  <c r="B38" i="19"/>
  <c r="B39" i="19"/>
  <c r="B40" i="19"/>
  <c r="B41" i="19"/>
  <c r="B42" i="19"/>
  <c r="B43" i="19"/>
  <c r="B44" i="19"/>
  <c r="B45" i="19"/>
  <c r="B46" i="19"/>
  <c r="B47" i="19"/>
  <c r="B48" i="19"/>
  <c r="B49" i="19"/>
  <c r="B51" i="19"/>
  <c r="B52" i="19"/>
  <c r="B53" i="19"/>
  <c r="B54" i="19"/>
  <c r="B55" i="19"/>
  <c r="B56" i="19"/>
  <c r="B58" i="19"/>
  <c r="B59" i="19"/>
  <c r="B60" i="19"/>
  <c r="B61" i="19"/>
  <c r="B62" i="19"/>
  <c r="B63" i="19"/>
  <c r="B64" i="19"/>
  <c r="B65" i="19"/>
  <c r="B66" i="19"/>
  <c r="B68" i="19"/>
  <c r="B69" i="19"/>
  <c r="B70" i="19"/>
  <c r="B71" i="19"/>
  <c r="B72" i="19"/>
  <c r="B73" i="19"/>
  <c r="B74" i="19"/>
  <c r="B75" i="19"/>
  <c r="B76" i="19"/>
  <c r="B77" i="19"/>
  <c r="B78" i="19"/>
  <c r="B80" i="19"/>
  <c r="B81" i="19"/>
  <c r="B82" i="19"/>
  <c r="B83" i="19"/>
  <c r="B84" i="19"/>
  <c r="B86" i="19"/>
  <c r="B88" i="19"/>
  <c r="B89" i="19"/>
  <c r="B90" i="19"/>
  <c r="B91" i="19"/>
  <c r="B92" i="19"/>
  <c r="B93" i="19"/>
  <c r="B94" i="19"/>
  <c r="B95" i="19"/>
  <c r="B96" i="19"/>
  <c r="B97" i="19"/>
  <c r="B99" i="19"/>
  <c r="B100" i="19"/>
  <c r="B101" i="19"/>
  <c r="B102" i="19"/>
  <c r="B103" i="19"/>
  <c r="B104" i="19"/>
  <c r="B105" i="19"/>
  <c r="B106" i="19"/>
  <c r="B110" i="19"/>
  <c r="B111" i="19"/>
  <c r="B112" i="19"/>
  <c r="B113" i="19"/>
  <c r="B114" i="19"/>
  <c r="B115" i="19"/>
  <c r="B116" i="19"/>
  <c r="B117" i="19"/>
  <c r="B118" i="19"/>
  <c r="B119" i="19"/>
  <c r="B121" i="19"/>
  <c r="B122" i="19"/>
  <c r="B123" i="19"/>
  <c r="B124" i="19"/>
  <c r="B126" i="19"/>
  <c r="B127" i="19"/>
  <c r="B129" i="19"/>
  <c r="B130" i="19"/>
  <c r="B132" i="19"/>
  <c r="B133" i="19"/>
  <c r="B135" i="19"/>
  <c r="B136" i="19"/>
  <c r="B137" i="19"/>
  <c r="B138" i="19"/>
  <c r="B139" i="19"/>
  <c r="B140" i="19"/>
  <c r="B141" i="19"/>
  <c r="B142" i="19"/>
  <c r="B143" i="19"/>
  <c r="B144" i="19"/>
  <c r="B145" i="19"/>
  <c r="B146" i="19"/>
  <c r="B147" i="19"/>
  <c r="B149" i="19"/>
  <c r="B150" i="19"/>
  <c r="B151" i="19"/>
  <c r="B152" i="19"/>
  <c r="B153" i="19"/>
  <c r="B154" i="19"/>
  <c r="B155" i="19"/>
  <c r="B156" i="19"/>
  <c r="B157" i="19"/>
  <c r="B158" i="19"/>
  <c r="B159" i="19"/>
  <c r="B160" i="19"/>
  <c r="B161" i="19"/>
  <c r="B162" i="19"/>
  <c r="B163" i="19"/>
  <c r="B166" i="19"/>
  <c r="B167" i="19"/>
  <c r="B168" i="19"/>
  <c r="B169" i="19"/>
  <c r="B170" i="19"/>
  <c r="B171" i="19"/>
  <c r="B172" i="19"/>
  <c r="B173" i="19"/>
  <c r="B174" i="19"/>
  <c r="B175" i="19"/>
  <c r="B176" i="19"/>
  <c r="B177" i="19"/>
  <c r="B178" i="19"/>
  <c r="B179" i="19"/>
  <c r="B180" i="19"/>
  <c r="B181" i="19"/>
  <c r="B182" i="19"/>
  <c r="B183" i="19"/>
  <c r="B185" i="19"/>
  <c r="B189" i="19"/>
  <c r="B190" i="19"/>
  <c r="B191" i="19"/>
  <c r="B192" i="19"/>
  <c r="B193" i="19"/>
  <c r="B194" i="19"/>
  <c r="B195" i="19"/>
  <c r="B197" i="19"/>
  <c r="B199" i="19"/>
  <c r="B200" i="19"/>
  <c r="B201" i="19"/>
  <c r="B202" i="19"/>
  <c r="B203" i="19"/>
  <c r="B204" i="19"/>
  <c r="B205" i="19"/>
  <c r="B206" i="19"/>
  <c r="B209" i="19"/>
  <c r="B210" i="19"/>
  <c r="B211" i="19"/>
  <c r="B212" i="19"/>
  <c r="B213" i="19"/>
  <c r="B214" i="19"/>
  <c r="B215" i="19"/>
  <c r="B217" i="19"/>
  <c r="B218" i="19"/>
  <c r="B219" i="19"/>
  <c r="F222" i="19"/>
  <c r="H219" i="19"/>
  <c r="I219" i="19" s="1"/>
  <c r="H218" i="19"/>
  <c r="I218" i="19" s="1"/>
  <c r="H217" i="19"/>
  <c r="I217" i="19" s="1"/>
  <c r="H216" i="19"/>
  <c r="I216" i="19" s="1"/>
  <c r="H215" i="19"/>
  <c r="I215" i="19" s="1"/>
  <c r="H214" i="19"/>
  <c r="I214" i="19" s="1"/>
  <c r="H213" i="19"/>
  <c r="I213" i="19" s="1"/>
  <c r="H212" i="19"/>
  <c r="I212" i="19" s="1"/>
  <c r="H211" i="19"/>
  <c r="I211" i="19" s="1"/>
  <c r="H210" i="19"/>
  <c r="I210" i="19" s="1"/>
  <c r="H209" i="19"/>
  <c r="I209" i="19" s="1"/>
  <c r="H208" i="19"/>
  <c r="I208" i="19" s="1"/>
  <c r="H207" i="19"/>
  <c r="I207" i="19" s="1"/>
  <c r="H206" i="19"/>
  <c r="I206" i="19" s="1"/>
  <c r="H205" i="19"/>
  <c r="I205" i="19" s="1"/>
  <c r="H204" i="19"/>
  <c r="I204" i="19" s="1"/>
  <c r="H203" i="19"/>
  <c r="I203" i="19" s="1"/>
  <c r="H202" i="19"/>
  <c r="I202" i="19" s="1"/>
  <c r="H201" i="19"/>
  <c r="I201" i="19" s="1"/>
  <c r="H200" i="19"/>
  <c r="I200" i="19" s="1"/>
  <c r="H199" i="19"/>
  <c r="I199" i="19" s="1"/>
  <c r="H198" i="19"/>
  <c r="I198" i="19" s="1"/>
  <c r="H197" i="19"/>
  <c r="I197" i="19" s="1"/>
  <c r="H196" i="19"/>
  <c r="I196" i="19" s="1"/>
  <c r="H195" i="19"/>
  <c r="I195" i="19" s="1"/>
  <c r="H194" i="19"/>
  <c r="I194" i="19" s="1"/>
  <c r="H193" i="19"/>
  <c r="I193" i="19" s="1"/>
  <c r="H192" i="19"/>
  <c r="I192" i="19" s="1"/>
  <c r="H191" i="19"/>
  <c r="I191" i="19" s="1"/>
  <c r="H190" i="19"/>
  <c r="I190" i="19" s="1"/>
  <c r="H189" i="19"/>
  <c r="I189" i="19" s="1"/>
  <c r="H188" i="19"/>
  <c r="I188" i="19" s="1"/>
  <c r="H187" i="19"/>
  <c r="I187" i="19" s="1"/>
  <c r="H186" i="19"/>
  <c r="I186" i="19" s="1"/>
  <c r="H185" i="19"/>
  <c r="I185" i="19" s="1"/>
  <c r="H184" i="19"/>
  <c r="I184" i="19" s="1"/>
  <c r="H183" i="19"/>
  <c r="I183" i="19" s="1"/>
  <c r="H182" i="19"/>
  <c r="I182" i="19" s="1"/>
  <c r="H181" i="19"/>
  <c r="I181" i="19" s="1"/>
  <c r="H180" i="19"/>
  <c r="I180" i="19" s="1"/>
  <c r="H179" i="19"/>
  <c r="I179" i="19" s="1"/>
  <c r="H178" i="19"/>
  <c r="I178" i="19" s="1"/>
  <c r="H177" i="19"/>
  <c r="I177" i="19" s="1"/>
  <c r="H176" i="19"/>
  <c r="I176" i="19" s="1"/>
  <c r="H175" i="19"/>
  <c r="I175" i="19" s="1"/>
  <c r="H174" i="19"/>
  <c r="I174" i="19" s="1"/>
  <c r="H173" i="19"/>
  <c r="I173" i="19" s="1"/>
  <c r="H172" i="19"/>
  <c r="I172" i="19" s="1"/>
  <c r="H171" i="19"/>
  <c r="I171" i="19" s="1"/>
  <c r="H170" i="19"/>
  <c r="I170" i="19" s="1"/>
  <c r="H169" i="19"/>
  <c r="I169" i="19" s="1"/>
  <c r="H168" i="19"/>
  <c r="I168" i="19" s="1"/>
  <c r="H167" i="19"/>
  <c r="I167" i="19" s="1"/>
  <c r="H166" i="19"/>
  <c r="I166" i="19" s="1"/>
  <c r="H165" i="19"/>
  <c r="I165" i="19" s="1"/>
  <c r="H164" i="19"/>
  <c r="I164" i="19" s="1"/>
  <c r="H163" i="19"/>
  <c r="I163" i="19" s="1"/>
  <c r="H162" i="19"/>
  <c r="I162" i="19" s="1"/>
  <c r="H161" i="19"/>
  <c r="I161" i="19" s="1"/>
  <c r="H160" i="19"/>
  <c r="I160" i="19" s="1"/>
  <c r="H159" i="19"/>
  <c r="I159" i="19" s="1"/>
  <c r="H158" i="19"/>
  <c r="I158" i="19" s="1"/>
  <c r="H157" i="19"/>
  <c r="I157" i="19" s="1"/>
  <c r="H156" i="19"/>
  <c r="I156" i="19" s="1"/>
  <c r="H155" i="19"/>
  <c r="I155" i="19" s="1"/>
  <c r="H154" i="19"/>
  <c r="I154" i="19" s="1"/>
  <c r="H153" i="19"/>
  <c r="I153" i="19" s="1"/>
  <c r="H152" i="19"/>
  <c r="I152" i="19" s="1"/>
  <c r="H151" i="19"/>
  <c r="I151" i="19" s="1"/>
  <c r="H150" i="19"/>
  <c r="I150" i="19" s="1"/>
  <c r="H149" i="19"/>
  <c r="I149" i="19" s="1"/>
  <c r="H148" i="19"/>
  <c r="I148" i="19" s="1"/>
  <c r="H147" i="19"/>
  <c r="I147" i="19" s="1"/>
  <c r="H146" i="19"/>
  <c r="I146" i="19" s="1"/>
  <c r="H145" i="19"/>
  <c r="I145" i="19" s="1"/>
  <c r="H144" i="19"/>
  <c r="I144" i="19" s="1"/>
  <c r="H143" i="19"/>
  <c r="I143" i="19" s="1"/>
  <c r="H142" i="19"/>
  <c r="I142" i="19" s="1"/>
  <c r="H141" i="19"/>
  <c r="I141" i="19" s="1"/>
  <c r="H140" i="19"/>
  <c r="I140" i="19" s="1"/>
  <c r="H139" i="19"/>
  <c r="H138" i="19"/>
  <c r="I138" i="19" s="1"/>
  <c r="H137" i="19"/>
  <c r="I137" i="19" s="1"/>
  <c r="H136" i="19"/>
  <c r="I136" i="19" s="1"/>
  <c r="H135" i="19"/>
  <c r="I135" i="19" s="1"/>
  <c r="H134" i="19"/>
  <c r="I134" i="19" s="1"/>
  <c r="H133" i="19"/>
  <c r="I133" i="19" s="1"/>
  <c r="H132" i="19"/>
  <c r="I132" i="19" s="1"/>
  <c r="H131" i="19"/>
  <c r="I131" i="19" s="1"/>
  <c r="H130" i="19"/>
  <c r="I130" i="19" s="1"/>
  <c r="H129" i="19"/>
  <c r="I129" i="19" s="1"/>
  <c r="H128" i="19"/>
  <c r="I128" i="19" s="1"/>
  <c r="H127" i="19"/>
  <c r="I127" i="19" s="1"/>
  <c r="H126" i="19"/>
  <c r="I126" i="19" s="1"/>
  <c r="H125" i="19"/>
  <c r="I125" i="19" s="1"/>
  <c r="H124" i="19"/>
  <c r="I124" i="19" s="1"/>
  <c r="H123" i="19"/>
  <c r="I123" i="19" s="1"/>
  <c r="H122" i="19"/>
  <c r="I122" i="19" s="1"/>
  <c r="H121" i="19"/>
  <c r="I121" i="19" s="1"/>
  <c r="H120" i="19"/>
  <c r="I120" i="19" s="1"/>
  <c r="H119" i="19"/>
  <c r="I119" i="19" s="1"/>
  <c r="H118" i="19"/>
  <c r="I118" i="19" s="1"/>
  <c r="H117" i="19"/>
  <c r="I117" i="19" s="1"/>
  <c r="H116" i="19"/>
  <c r="I116" i="19" s="1"/>
  <c r="H115" i="19"/>
  <c r="I115" i="19" s="1"/>
  <c r="H114" i="19"/>
  <c r="I114" i="19" s="1"/>
  <c r="H113" i="19"/>
  <c r="I113" i="19" s="1"/>
  <c r="H112" i="19"/>
  <c r="I112" i="19" s="1"/>
  <c r="H111" i="19"/>
  <c r="I111" i="19" s="1"/>
  <c r="H110" i="19"/>
  <c r="I110" i="19" s="1"/>
  <c r="H109" i="19"/>
  <c r="I109" i="19" s="1"/>
  <c r="H108" i="19"/>
  <c r="I108" i="19" s="1"/>
  <c r="H107" i="19"/>
  <c r="I107" i="19" s="1"/>
  <c r="H106" i="19"/>
  <c r="I106" i="19" s="1"/>
  <c r="H105" i="19"/>
  <c r="I105" i="19" s="1"/>
  <c r="H104" i="19"/>
  <c r="I104" i="19" s="1"/>
  <c r="H103" i="19"/>
  <c r="I103" i="19" s="1"/>
  <c r="H102" i="19"/>
  <c r="I102" i="19" s="1"/>
  <c r="H101" i="19"/>
  <c r="I101" i="19" s="1"/>
  <c r="H100" i="19"/>
  <c r="I100" i="19" s="1"/>
  <c r="H99" i="19"/>
  <c r="I99" i="19" s="1"/>
  <c r="H98" i="19"/>
  <c r="I98" i="19" s="1"/>
  <c r="H97" i="19"/>
  <c r="I97" i="19" s="1"/>
  <c r="H96" i="19"/>
  <c r="I96" i="19" s="1"/>
  <c r="H95" i="19"/>
  <c r="I95" i="19" s="1"/>
  <c r="H94" i="19"/>
  <c r="I94" i="19" s="1"/>
  <c r="H93" i="19"/>
  <c r="I93" i="19" s="1"/>
  <c r="H92" i="19"/>
  <c r="I92" i="19" s="1"/>
  <c r="H91" i="19"/>
  <c r="I91" i="19" s="1"/>
  <c r="H90" i="19"/>
  <c r="I90" i="19" s="1"/>
  <c r="H89" i="19"/>
  <c r="I89" i="19" s="1"/>
  <c r="H88" i="19"/>
  <c r="I88" i="19" s="1"/>
  <c r="H87" i="19"/>
  <c r="I87" i="19" s="1"/>
  <c r="H86" i="19"/>
  <c r="I86" i="19" s="1"/>
  <c r="H85" i="19"/>
  <c r="I85" i="19" s="1"/>
  <c r="H84" i="19"/>
  <c r="I84" i="19" s="1"/>
  <c r="H83" i="19"/>
  <c r="I83" i="19" s="1"/>
  <c r="H82" i="19"/>
  <c r="I82" i="19" s="1"/>
  <c r="H81" i="19"/>
  <c r="I81" i="19" s="1"/>
  <c r="H80" i="19"/>
  <c r="I80" i="19" s="1"/>
  <c r="H79" i="19"/>
  <c r="I79" i="19" s="1"/>
  <c r="H78" i="19"/>
  <c r="I78" i="19" s="1"/>
  <c r="H77" i="19"/>
  <c r="I77" i="19" s="1"/>
  <c r="H76" i="19"/>
  <c r="I76" i="19" s="1"/>
  <c r="H75" i="19"/>
  <c r="I75" i="19" s="1"/>
  <c r="H74" i="19"/>
  <c r="I74" i="19" s="1"/>
  <c r="H73" i="19"/>
  <c r="I73" i="19" s="1"/>
  <c r="H72" i="19"/>
  <c r="I72" i="19" s="1"/>
  <c r="H71" i="19"/>
  <c r="I71" i="19" s="1"/>
  <c r="H70" i="19"/>
  <c r="I70" i="19" s="1"/>
  <c r="H69" i="19"/>
  <c r="I69" i="19" s="1"/>
  <c r="H68" i="19"/>
  <c r="I68" i="19" s="1"/>
  <c r="H67" i="19"/>
  <c r="I67" i="19" s="1"/>
  <c r="H66" i="19"/>
  <c r="I66" i="19" s="1"/>
  <c r="H65" i="19"/>
  <c r="I65" i="19" s="1"/>
  <c r="H64" i="19"/>
  <c r="I64" i="19" s="1"/>
  <c r="H63" i="19"/>
  <c r="I63" i="19" s="1"/>
  <c r="H62" i="19"/>
  <c r="I62" i="19" s="1"/>
  <c r="H61" i="19"/>
  <c r="I61" i="19" s="1"/>
  <c r="H60" i="19"/>
  <c r="I60" i="19" s="1"/>
  <c r="H59" i="19"/>
  <c r="I59" i="19" s="1"/>
  <c r="H58" i="19"/>
  <c r="I58" i="19" s="1"/>
  <c r="H57" i="19"/>
  <c r="I57" i="19" s="1"/>
  <c r="H56" i="19"/>
  <c r="I56" i="19" s="1"/>
  <c r="H55" i="19"/>
  <c r="I55" i="19" s="1"/>
  <c r="H54" i="19"/>
  <c r="I54" i="19" s="1"/>
  <c r="H53" i="19"/>
  <c r="I53" i="19" s="1"/>
  <c r="H52" i="19"/>
  <c r="I52" i="19" s="1"/>
  <c r="H51" i="19"/>
  <c r="I51" i="19" s="1"/>
  <c r="H50" i="19"/>
  <c r="I50" i="19" s="1"/>
  <c r="H49" i="19"/>
  <c r="I49" i="19" s="1"/>
  <c r="H48" i="19"/>
  <c r="I48" i="19" s="1"/>
  <c r="H47" i="19"/>
  <c r="I47" i="19" s="1"/>
  <c r="H46" i="19"/>
  <c r="I46" i="19" s="1"/>
  <c r="H45" i="19"/>
  <c r="I45" i="19" s="1"/>
  <c r="H44" i="19"/>
  <c r="I44" i="19" s="1"/>
  <c r="H43" i="19"/>
  <c r="I43" i="19" s="1"/>
  <c r="H42" i="19"/>
  <c r="I42" i="19" s="1"/>
  <c r="H41" i="19"/>
  <c r="I41" i="19" s="1"/>
  <c r="H40" i="19"/>
  <c r="I40" i="19" s="1"/>
  <c r="H39" i="19"/>
  <c r="I39" i="19" s="1"/>
  <c r="H38" i="19"/>
  <c r="I38" i="19" s="1"/>
  <c r="H37" i="19"/>
  <c r="I37" i="19" s="1"/>
  <c r="H36" i="19"/>
  <c r="I36" i="19" s="1"/>
  <c r="H35" i="19"/>
  <c r="I35" i="19" s="1"/>
  <c r="H34" i="19"/>
  <c r="I34" i="19" s="1"/>
  <c r="H33" i="19"/>
  <c r="I33" i="19" s="1"/>
  <c r="H32" i="19"/>
  <c r="I32" i="19" s="1"/>
  <c r="H31" i="19"/>
  <c r="I31" i="19" s="1"/>
  <c r="H30" i="19"/>
  <c r="I30" i="19" s="1"/>
  <c r="H29" i="19"/>
  <c r="I29" i="19" s="1"/>
  <c r="H28" i="19"/>
  <c r="I28" i="19" s="1"/>
  <c r="H27" i="19"/>
  <c r="I27" i="19" s="1"/>
  <c r="H26" i="19"/>
  <c r="I26" i="19" s="1"/>
  <c r="H25" i="19"/>
  <c r="I25" i="19" s="1"/>
  <c r="I24" i="19"/>
  <c r="H23" i="19"/>
  <c r="I23" i="19" s="1"/>
  <c r="H22" i="19"/>
  <c r="I22" i="19" s="1"/>
  <c r="H21" i="19"/>
  <c r="I21" i="19" s="1"/>
  <c r="H20" i="19"/>
  <c r="I20" i="19" s="1"/>
  <c r="H19" i="19"/>
  <c r="I19" i="19" s="1"/>
  <c r="H18" i="19"/>
  <c r="I18" i="19" s="1"/>
  <c r="H17" i="19"/>
  <c r="I17" i="19" s="1"/>
  <c r="H16" i="19"/>
  <c r="I16" i="19" s="1"/>
  <c r="H15" i="19"/>
  <c r="I15" i="19" s="1"/>
  <c r="H14" i="19"/>
  <c r="I14" i="19" s="1"/>
  <c r="H13" i="19"/>
  <c r="I13" i="19" s="1"/>
  <c r="H12" i="19"/>
  <c r="I12" i="19" s="1"/>
  <c r="H11" i="19"/>
  <c r="I11" i="19" s="1"/>
  <c r="H10" i="19"/>
  <c r="I10" i="19" s="1"/>
  <c r="H9" i="19"/>
  <c r="I9" i="19" s="1"/>
  <c r="H8" i="19"/>
  <c r="I8" i="19" s="1"/>
  <c r="H7" i="19"/>
  <c r="I7" i="19" s="1"/>
  <c r="H6" i="19"/>
  <c r="I6" i="19" s="1"/>
  <c r="H5" i="19"/>
  <c r="I5" i="19" s="1"/>
  <c r="H4" i="19"/>
  <c r="I4" i="19" s="1"/>
  <c r="H3" i="19"/>
  <c r="I3" i="19" s="1"/>
  <c r="H2" i="19"/>
  <c r="I2" i="19" s="1"/>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D31" i="6" s="1"/>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D81" i="6" s="1"/>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D140" i="6" s="1"/>
  <c r="AC141" i="6"/>
  <c r="AC142" i="6"/>
  <c r="AC143" i="6"/>
  <c r="AC144" i="6"/>
  <c r="AC145" i="6"/>
  <c r="AC146" i="6"/>
  <c r="AC147" i="6"/>
  <c r="AC148" i="6"/>
  <c r="AD148" i="6" s="1"/>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3" i="6"/>
  <c r="AD3" i="6" s="1"/>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3" i="6"/>
  <c r="AD4" i="6" l="1"/>
  <c r="C4" i="10" l="1"/>
  <c r="C3"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2" i="10"/>
  <c r="O12" i="10"/>
  <c r="CQ12" i="3" l="1"/>
  <c r="CW12" i="3"/>
  <c r="CS12" i="3"/>
  <c r="CT12" i="3"/>
  <c r="CU12" i="3"/>
  <c r="CV12" i="3"/>
  <c r="CX12" i="3"/>
  <c r="CY12" i="3"/>
  <c r="CZ12" i="3"/>
  <c r="CS13" i="3"/>
  <c r="CT13" i="3"/>
  <c r="CU13" i="3"/>
  <c r="CV13" i="3"/>
  <c r="CW13" i="3"/>
  <c r="CX13" i="3"/>
  <c r="CY13" i="3"/>
  <c r="CZ13" i="3"/>
  <c r="CS14" i="3"/>
  <c r="CT14" i="3"/>
  <c r="CU14" i="3"/>
  <c r="CV14" i="3"/>
  <c r="CW14" i="3"/>
  <c r="CX14" i="3"/>
  <c r="CY14" i="3"/>
  <c r="CZ14" i="3"/>
  <c r="BP13" i="3"/>
  <c r="BP12" i="3"/>
  <c r="BP14" i="3"/>
  <c r="K3" i="3"/>
  <c r="K12" i="3"/>
  <c r="F11" i="3"/>
  <c r="G11" i="3"/>
  <c r="H11" i="3"/>
  <c r="I11" i="3"/>
  <c r="J11" i="3"/>
  <c r="K11" i="3"/>
  <c r="DC12" i="3"/>
  <c r="DD12" i="3"/>
  <c r="DE12" i="3"/>
  <c r="DF12" i="3"/>
  <c r="C12" i="3"/>
  <c r="D12" i="3"/>
  <c r="E12" i="3"/>
  <c r="F12" i="3"/>
  <c r="G12" i="3"/>
  <c r="H12" i="3"/>
  <c r="I12" i="3"/>
  <c r="J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Q12" i="3"/>
  <c r="BR12" i="3"/>
  <c r="BS12" i="3"/>
  <c r="BT12" i="3"/>
  <c r="BU12" i="3"/>
  <c r="BV12" i="3"/>
  <c r="BW12" i="3"/>
  <c r="BX12" i="3"/>
  <c r="BY12" i="3"/>
  <c r="BZ12" i="3"/>
  <c r="CA12" i="3"/>
  <c r="CB12" i="3"/>
  <c r="CC12" i="3"/>
  <c r="CD12" i="3"/>
  <c r="CE12" i="3"/>
  <c r="CF12" i="3"/>
  <c r="CG12" i="3"/>
  <c r="CH12" i="3"/>
  <c r="CI12" i="3"/>
  <c r="CJ12" i="3"/>
  <c r="CK12" i="3"/>
  <c r="CL12" i="3"/>
  <c r="CM12" i="3"/>
  <c r="CN12" i="3"/>
  <c r="CO12" i="3"/>
  <c r="CP12" i="3"/>
  <c r="CR12" i="3"/>
  <c r="DA12" i="3"/>
  <c r="DB12"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Q13" i="3"/>
  <c r="BR13" i="3"/>
  <c r="BS13" i="3"/>
  <c r="BT13" i="3"/>
  <c r="BU13" i="3"/>
  <c r="BV13" i="3"/>
  <c r="BW13" i="3"/>
  <c r="BX13" i="3"/>
  <c r="BY13" i="3"/>
  <c r="BZ13" i="3"/>
  <c r="CA13" i="3"/>
  <c r="CB13" i="3"/>
  <c r="CC13" i="3"/>
  <c r="CD13" i="3"/>
  <c r="CE13" i="3"/>
  <c r="CF13" i="3"/>
  <c r="CG13" i="3"/>
  <c r="CH13" i="3"/>
  <c r="CI13" i="3"/>
  <c r="CJ13" i="3"/>
  <c r="CK13" i="3"/>
  <c r="CL13" i="3"/>
  <c r="CM13" i="3"/>
  <c r="CN13" i="3"/>
  <c r="CO13" i="3"/>
  <c r="CP13" i="3"/>
  <c r="CQ13" i="3"/>
  <c r="CR13" i="3"/>
  <c r="DA13" i="3"/>
  <c r="DB13" i="3"/>
  <c r="DC13" i="3"/>
  <c r="DD13" i="3"/>
  <c r="DE13" i="3"/>
  <c r="DF13"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Q14" i="3"/>
  <c r="BR14" i="3"/>
  <c r="BS14" i="3"/>
  <c r="BT14" i="3"/>
  <c r="BU14" i="3"/>
  <c r="BV14" i="3"/>
  <c r="BW14" i="3"/>
  <c r="BX14" i="3"/>
  <c r="BY14" i="3"/>
  <c r="BZ14" i="3"/>
  <c r="CA14" i="3"/>
  <c r="CB14" i="3"/>
  <c r="CC14" i="3"/>
  <c r="CD14" i="3"/>
  <c r="CE14" i="3"/>
  <c r="CF14" i="3"/>
  <c r="CG14" i="3"/>
  <c r="CH14" i="3"/>
  <c r="CI14" i="3"/>
  <c r="CJ14" i="3"/>
  <c r="CK14" i="3"/>
  <c r="CL14" i="3"/>
  <c r="CM14" i="3"/>
  <c r="CN14" i="3"/>
  <c r="CO14" i="3"/>
  <c r="CP14" i="3"/>
  <c r="CQ14" i="3"/>
  <c r="CR14" i="3"/>
  <c r="DA14" i="3"/>
  <c r="DB14" i="3"/>
  <c r="DC14" i="3"/>
  <c r="DD14" i="3"/>
  <c r="DE14" i="3"/>
  <c r="DF14" i="3"/>
  <c r="B14" i="3"/>
  <c r="B13" i="3"/>
  <c r="B12" i="3"/>
  <c r="M11" i="3"/>
  <c r="N11" i="3"/>
  <c r="O11" i="3"/>
  <c r="P11" i="3"/>
  <c r="Q11" i="3"/>
  <c r="R11" i="3"/>
  <c r="S11" i="3"/>
  <c r="T11" i="3"/>
  <c r="U11" i="3"/>
  <c r="L11" i="3"/>
  <c r="BT4" i="8" l="1"/>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3" i="8"/>
  <c r="AA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3" i="8"/>
  <c r="V49" i="8"/>
  <c r="U49" i="8"/>
  <c r="T49" i="8"/>
  <c r="U32" i="8"/>
  <c r="T32" i="8"/>
  <c r="U9" i="8"/>
  <c r="T9" i="8"/>
  <c r="V32" i="8"/>
  <c r="V9" i="8"/>
  <c r="S9" i="8"/>
  <c r="S32" i="8"/>
  <c r="S49" i="8"/>
  <c r="H5" i="8"/>
  <c r="I5" i="8"/>
  <c r="J5" i="8"/>
  <c r="K5" i="8"/>
  <c r="L5" i="8"/>
  <c r="M5" i="8"/>
  <c r="N5" i="8"/>
  <c r="O5" i="8"/>
  <c r="P5" i="8"/>
  <c r="G5" i="8"/>
  <c r="H4" i="8"/>
  <c r="I4" i="8"/>
  <c r="J4" i="8"/>
  <c r="K4" i="8"/>
  <c r="L4" i="8"/>
  <c r="M4" i="8"/>
  <c r="N4" i="8"/>
  <c r="O4" i="8"/>
  <c r="P4" i="8"/>
  <c r="G4"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3" i="8"/>
  <c r="H3" i="8"/>
  <c r="I3" i="8"/>
  <c r="J3" i="8"/>
  <c r="K3" i="8"/>
  <c r="L3" i="8"/>
  <c r="M3" i="8"/>
  <c r="N3" i="8"/>
  <c r="O3" i="8"/>
  <c r="P3"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4" i="8"/>
  <c r="B5" i="8"/>
  <c r="B6" i="8"/>
  <c r="B7" i="8"/>
  <c r="B8" i="8"/>
  <c r="B9" i="8"/>
  <c r="B10" i="8"/>
  <c r="B11" i="8"/>
  <c r="B12" i="8"/>
  <c r="B13" i="8"/>
  <c r="B14" i="8"/>
  <c r="B15" i="8"/>
  <c r="B16" i="8"/>
  <c r="B17" i="8"/>
  <c r="B18" i="8"/>
  <c r="B19" i="8"/>
  <c r="B3" i="8"/>
  <c r="X223" i="6"/>
  <c r="AD220" i="6"/>
  <c r="AD219" i="6"/>
  <c r="AD218" i="6"/>
  <c r="AD217" i="6"/>
  <c r="AD216" i="6"/>
  <c r="AD215" i="6"/>
  <c r="AD214" i="6"/>
  <c r="AD213" i="6"/>
  <c r="AD212" i="6"/>
  <c r="AD211" i="6"/>
  <c r="AD210" i="6"/>
  <c r="AD209" i="6"/>
  <c r="AD208" i="6"/>
  <c r="AD207" i="6"/>
  <c r="AD206" i="6"/>
  <c r="AD205" i="6"/>
  <c r="AD204" i="6"/>
  <c r="AD203" i="6"/>
  <c r="AD202" i="6"/>
  <c r="AD201" i="6"/>
  <c r="AD200" i="6"/>
  <c r="AD199" i="6"/>
  <c r="AD198" i="6"/>
  <c r="AD197" i="6"/>
  <c r="AD196" i="6"/>
  <c r="AD195" i="6"/>
  <c r="AD194" i="6"/>
  <c r="AD193" i="6"/>
  <c r="AD192" i="6"/>
  <c r="AD191" i="6"/>
  <c r="AD190" i="6"/>
  <c r="AD189" i="6"/>
  <c r="AD188" i="6"/>
  <c r="AD187" i="6"/>
  <c r="AD186" i="6"/>
  <c r="AD185" i="6"/>
  <c r="AD184" i="6"/>
  <c r="AD183" i="6"/>
  <c r="AD182" i="6"/>
  <c r="AD181" i="6"/>
  <c r="AD180" i="6"/>
  <c r="AD179" i="6"/>
  <c r="AD178" i="6"/>
  <c r="AD177" i="6"/>
  <c r="AD176" i="6"/>
  <c r="AD175" i="6"/>
  <c r="AD174" i="6"/>
  <c r="AD173" i="6"/>
  <c r="AD172" i="6"/>
  <c r="AD171" i="6"/>
  <c r="AD170" i="6"/>
  <c r="AD169" i="6"/>
  <c r="AD168" i="6"/>
  <c r="AD167" i="6"/>
  <c r="AD166" i="6"/>
  <c r="AD165" i="6"/>
  <c r="AD164" i="6"/>
  <c r="AD163" i="6"/>
  <c r="AD162" i="6"/>
  <c r="AD161" i="6"/>
  <c r="AD160" i="6"/>
  <c r="AD159" i="6"/>
  <c r="AD158" i="6"/>
  <c r="AD157" i="6"/>
  <c r="AD156" i="6"/>
  <c r="AD155" i="6"/>
  <c r="AD154" i="6"/>
  <c r="AD153" i="6"/>
  <c r="AD152" i="6"/>
  <c r="AD151" i="6"/>
  <c r="AD150" i="6"/>
  <c r="AD149" i="6"/>
  <c r="AD147" i="6"/>
  <c r="AD146" i="6"/>
  <c r="AD145" i="6"/>
  <c r="AD144" i="6"/>
  <c r="AD143" i="6"/>
  <c r="AD142" i="6"/>
  <c r="AD141" i="6"/>
  <c r="AD139" i="6"/>
  <c r="AD138" i="6"/>
  <c r="AD137" i="6"/>
  <c r="AD136" i="6"/>
  <c r="AD135" i="6"/>
  <c r="AD134" i="6"/>
  <c r="AD133" i="6"/>
  <c r="AD132" i="6"/>
  <c r="AD131" i="6"/>
  <c r="AD130" i="6"/>
  <c r="AD129" i="6"/>
  <c r="AD128" i="6"/>
  <c r="AD127" i="6"/>
  <c r="AD126" i="6"/>
  <c r="AD125" i="6"/>
  <c r="AD124" i="6"/>
  <c r="AD123" i="6"/>
  <c r="AD122" i="6"/>
  <c r="AD121" i="6"/>
  <c r="AD120" i="6"/>
  <c r="AD119" i="6"/>
  <c r="AD118" i="6"/>
  <c r="AD117" i="6"/>
  <c r="AD116" i="6"/>
  <c r="AD115" i="6"/>
  <c r="AD114" i="6"/>
  <c r="AD113" i="6"/>
  <c r="AD112" i="6"/>
  <c r="AD111" i="6"/>
  <c r="AD110" i="6"/>
  <c r="AD109" i="6"/>
  <c r="AD108" i="6"/>
  <c r="AD107" i="6"/>
  <c r="AD106" i="6"/>
  <c r="AD105" i="6"/>
  <c r="AD104" i="6"/>
  <c r="AD103" i="6"/>
  <c r="AD102" i="6"/>
  <c r="AD101" i="6"/>
  <c r="AD100" i="6"/>
  <c r="AD99" i="6"/>
  <c r="AD98" i="6"/>
  <c r="AD97" i="6"/>
  <c r="AD96" i="6"/>
  <c r="AD95" i="6"/>
  <c r="AD94" i="6"/>
  <c r="AD93" i="6"/>
  <c r="AD92" i="6"/>
  <c r="AD91" i="6"/>
  <c r="AD90" i="6"/>
  <c r="AD89" i="6"/>
  <c r="AD88" i="6"/>
  <c r="AD87" i="6"/>
  <c r="AD86" i="6"/>
  <c r="AD85" i="6"/>
  <c r="AD84" i="6"/>
  <c r="AD83" i="6"/>
  <c r="AD82" i="6"/>
  <c r="AD80" i="6"/>
  <c r="AD79" i="6"/>
  <c r="AD78" i="6"/>
  <c r="AD77" i="6"/>
  <c r="AD76" i="6"/>
  <c r="AD75" i="6"/>
  <c r="AD74" i="6"/>
  <c r="AD73" i="6"/>
  <c r="AD72" i="6"/>
  <c r="AD71" i="6"/>
  <c r="AD70" i="6"/>
  <c r="AD69" i="6"/>
  <c r="AD68" i="6"/>
  <c r="AD67" i="6"/>
  <c r="AD66" i="6"/>
  <c r="AD65" i="6"/>
  <c r="AD64" i="6"/>
  <c r="AD63" i="6"/>
  <c r="AD62" i="6"/>
  <c r="AD61" i="6"/>
  <c r="AD60" i="6"/>
  <c r="AD59" i="6"/>
  <c r="AD58" i="6"/>
  <c r="AD57" i="6"/>
  <c r="AD56" i="6"/>
  <c r="AD55" i="6"/>
  <c r="AD54" i="6"/>
  <c r="AD53" i="6"/>
  <c r="AD52" i="6"/>
  <c r="AD51" i="6"/>
  <c r="AD50" i="6"/>
  <c r="AD49" i="6"/>
  <c r="AD48" i="6"/>
  <c r="AD47" i="6"/>
  <c r="AD46" i="6"/>
  <c r="AD45" i="6"/>
  <c r="AD44" i="6"/>
  <c r="AD43" i="6"/>
  <c r="AD42" i="6"/>
  <c r="AD41" i="6"/>
  <c r="AD40" i="6"/>
  <c r="AD39" i="6"/>
  <c r="AD38" i="6"/>
  <c r="AD37" i="6"/>
  <c r="AD36" i="6"/>
  <c r="AD35" i="6"/>
  <c r="AD34" i="6"/>
  <c r="AD33" i="6"/>
  <c r="AD32" i="6"/>
  <c r="AD30" i="6"/>
  <c r="AD29" i="6"/>
  <c r="AD28" i="6"/>
  <c r="AD27" i="6"/>
  <c r="AD26" i="6"/>
  <c r="AD25" i="6"/>
  <c r="AD24" i="6"/>
  <c r="AD23" i="6"/>
  <c r="AD22" i="6"/>
  <c r="AD21" i="6"/>
  <c r="AD20" i="6"/>
  <c r="AD19" i="6"/>
  <c r="AD18" i="6"/>
  <c r="AD17" i="6"/>
  <c r="AD16" i="6"/>
  <c r="AD15" i="6"/>
  <c r="AD14" i="6"/>
  <c r="AD13" i="6"/>
  <c r="AD12" i="6"/>
  <c r="AD11" i="6"/>
  <c r="AD10" i="6"/>
  <c r="AD9" i="6"/>
  <c r="AD8" i="6"/>
  <c r="AD7" i="6"/>
  <c r="AD6" i="6"/>
  <c r="AD5" i="6"/>
  <c r="BT8" i="3"/>
  <c r="BT5" i="3"/>
  <c r="BT6" i="3"/>
  <c r="BT7" i="3"/>
  <c r="BT4" i="3"/>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 i="1"/>
  <c r="J4" i="3"/>
  <c r="K4" i="3" s="1"/>
  <c r="J5" i="3"/>
  <c r="K5" i="3" s="1"/>
  <c r="J6" i="3"/>
  <c r="K6" i="3" s="1"/>
  <c r="J7" i="3"/>
  <c r="K7" i="3" s="1"/>
  <c r="J8" i="3"/>
  <c r="K8" i="3" s="1"/>
  <c r="J9" i="3"/>
  <c r="K9" i="3" s="1"/>
  <c r="J10" i="3"/>
  <c r="K10" i="3" s="1"/>
  <c r="J3" i="3"/>
  <c r="H4" i="3"/>
  <c r="H5" i="3"/>
  <c r="H6" i="3"/>
  <c r="H7" i="3"/>
  <c r="H8" i="3"/>
  <c r="H9" i="3"/>
  <c r="H10" i="3"/>
  <c r="H3" i="3"/>
  <c r="Y3" i="3" l="1"/>
  <c r="Z3" i="3"/>
  <c r="AA3" i="3"/>
  <c r="Y4" i="3"/>
  <c r="Z4" i="3"/>
  <c r="AA4" i="3"/>
  <c r="Y5" i="3"/>
  <c r="Z5" i="3"/>
  <c r="AA5" i="3"/>
  <c r="Y6" i="3"/>
  <c r="Z6" i="3"/>
  <c r="AA6" i="3"/>
  <c r="Y7" i="3"/>
  <c r="Z7" i="3"/>
  <c r="AA7" i="3"/>
  <c r="Y8" i="3"/>
  <c r="Z8" i="3"/>
  <c r="AA8" i="3"/>
  <c r="Y9" i="3"/>
  <c r="Z9" i="3"/>
  <c r="AA9" i="3"/>
  <c r="Y10" i="3"/>
  <c r="Z10" i="3"/>
  <c r="AA10" i="3"/>
  <c r="X10" i="3"/>
  <c r="X9" i="3"/>
  <c r="X8" i="3"/>
  <c r="X7" i="3"/>
  <c r="X6" i="3"/>
  <c r="X5" i="3"/>
  <c r="X4" i="3"/>
  <c r="X3" i="3"/>
  <c r="L9" i="3"/>
  <c r="M10" i="3"/>
  <c r="N10" i="3"/>
  <c r="O10" i="3"/>
  <c r="P10" i="3"/>
  <c r="Q10" i="3"/>
  <c r="R10" i="3"/>
  <c r="S10" i="3"/>
  <c r="T10" i="3"/>
  <c r="U10" i="3"/>
  <c r="L10" i="3"/>
  <c r="M9" i="3"/>
  <c r="N9" i="3"/>
  <c r="O9" i="3"/>
  <c r="P9" i="3"/>
  <c r="Q9" i="3"/>
  <c r="R9" i="3"/>
  <c r="S9" i="3"/>
  <c r="T9" i="3"/>
  <c r="U9" i="3"/>
  <c r="M8" i="3"/>
  <c r="N8" i="3"/>
  <c r="O8" i="3"/>
  <c r="P8" i="3"/>
  <c r="Q8" i="3"/>
  <c r="R8" i="3"/>
  <c r="S8" i="3"/>
  <c r="T8" i="3"/>
  <c r="U8" i="3"/>
  <c r="L8" i="3"/>
  <c r="M7" i="3"/>
  <c r="N7" i="3"/>
  <c r="O7" i="3"/>
  <c r="P7" i="3"/>
  <c r="Q7" i="3"/>
  <c r="R7" i="3"/>
  <c r="S7" i="3"/>
  <c r="T7" i="3"/>
  <c r="U7" i="3"/>
  <c r="L7" i="3"/>
  <c r="L6" i="3"/>
  <c r="M6" i="3"/>
  <c r="N6" i="3"/>
  <c r="O6" i="3"/>
  <c r="P6" i="3"/>
  <c r="Q6" i="3"/>
  <c r="R6" i="3"/>
  <c r="S6" i="3"/>
  <c r="T6" i="3"/>
  <c r="U6" i="3"/>
  <c r="M4" i="3"/>
  <c r="U5" i="3"/>
  <c r="P5" i="3"/>
  <c r="O5" i="3"/>
  <c r="N5" i="3"/>
  <c r="M5" i="3"/>
  <c r="Q5" i="3"/>
  <c r="R5" i="3"/>
  <c r="S5" i="3"/>
  <c r="T5" i="3"/>
  <c r="L5" i="3"/>
  <c r="N4" i="3"/>
  <c r="O4" i="3"/>
  <c r="P4" i="3"/>
  <c r="Q4" i="3"/>
  <c r="R4" i="3"/>
  <c r="S4" i="3"/>
  <c r="T4" i="3"/>
  <c r="U4" i="3"/>
  <c r="L4" i="3"/>
  <c r="B4" i="3" l="1"/>
  <c r="B5" i="3"/>
  <c r="B6" i="3"/>
  <c r="B7" i="3"/>
  <c r="B8" i="3"/>
  <c r="B10" i="3"/>
  <c r="B3" i="3"/>
  <c r="AD222" i="1"/>
</calcChain>
</file>

<file path=xl/sharedStrings.xml><?xml version="1.0" encoding="utf-8"?>
<sst xmlns="http://schemas.openxmlformats.org/spreadsheetml/2006/main" count="23977" uniqueCount="7128">
  <si>
    <t>Country</t>
  </si>
  <si>
    <t>Region</t>
  </si>
  <si>
    <t>Population</t>
  </si>
  <si>
    <t>Year</t>
  </si>
  <si>
    <t>eProcurement system launch date</t>
  </si>
  <si>
    <t>Base currency</t>
  </si>
  <si>
    <t>Conversion rate (from local currency to USD)</t>
  </si>
  <si>
    <t>Income level</t>
  </si>
  <si>
    <t>Gross national income (in USD)</t>
  </si>
  <si>
    <t>Gross national income per capita</t>
  </si>
  <si>
    <t>Gross domestic product (in USD)</t>
  </si>
  <si>
    <t>Percentage(%) of Gross Domestic Product as Public Procurement Expenditure</t>
  </si>
  <si>
    <t>Membership in international organizations</t>
  </si>
  <si>
    <t>World Bank funding page</t>
  </si>
  <si>
    <t>Name of Public Procurement Agency (PPA)</t>
  </si>
  <si>
    <t>PPA website</t>
  </si>
  <si>
    <t>Is PPA a Central Purchasing Body?</t>
  </si>
  <si>
    <t>Number of certified contracting officers (e.g. CIPS)</t>
  </si>
  <si>
    <t>Contracting officers certification program</t>
  </si>
  <si>
    <t>Name of Central Purchasing Body (CPB)</t>
  </si>
  <si>
    <t>Sectors covered by the CPB</t>
  </si>
  <si>
    <t>Name of relevant ministry</t>
  </si>
  <si>
    <t>Region covered by the CPB</t>
  </si>
  <si>
    <t>CPB website</t>
  </si>
  <si>
    <t>Public procurement law</t>
  </si>
  <si>
    <t>Total Cost of Ownership (TCO) law clause</t>
  </si>
  <si>
    <t>Life Cycle Costing (LLC) law clause</t>
  </si>
  <si>
    <t>Value for Money (VfM) law clause</t>
  </si>
  <si>
    <t>Most Economically Advantageous Tender (MEAT) law clause</t>
  </si>
  <si>
    <t>Sustainability law clause</t>
  </si>
  <si>
    <t>Public Procurement Law requirement for awards to SMEs (Small and Medium-sized Enterprises) clause</t>
  </si>
  <si>
    <t>Bid Securities and/or bid declaration clause</t>
  </si>
  <si>
    <t>Public bid openings clause</t>
  </si>
  <si>
    <t>Domestic preference clause</t>
  </si>
  <si>
    <t>Complaint resolution period clause</t>
  </si>
  <si>
    <t>Standstill period for goods contracts regulation clause</t>
  </si>
  <si>
    <t>Standstill period for works contracts regulation clause</t>
  </si>
  <si>
    <t>Standstill period for services contacts regulation clause</t>
  </si>
  <si>
    <t>Bid validity period of goods awards regulation clause</t>
  </si>
  <si>
    <t>Bid validity period of works awards regulation clause</t>
  </si>
  <si>
    <t>Bid validity period of services awards regulation clause</t>
  </si>
  <si>
    <t>Contract award disclosure threshold clause</t>
  </si>
  <si>
    <t>Tender threshold value</t>
  </si>
  <si>
    <t>Number of days for advertisement of goods awards clause</t>
  </si>
  <si>
    <t>Number of days for advertisement of works awards clause</t>
  </si>
  <si>
    <t>Number of days for advertisement of services awards clause</t>
  </si>
  <si>
    <t>Threshold value for direct contract awards of goods clause</t>
  </si>
  <si>
    <t>Threshold value for direct contract awards of works clause</t>
  </si>
  <si>
    <t>Threshold value for direct contract awards of services clause</t>
  </si>
  <si>
    <t>eProcurement system name</t>
  </si>
  <si>
    <t>eProcurement system website</t>
  </si>
  <si>
    <t>eProcurement functionalities supported</t>
  </si>
  <si>
    <t>eSignature functionalities</t>
  </si>
  <si>
    <t>eProcurement System used by the World Bank</t>
  </si>
  <si>
    <t>World Bank procurement method used for certification</t>
  </si>
  <si>
    <t>eProcurement system supported by the World Bank</t>
  </si>
  <si>
    <t>Supported language(s)</t>
  </si>
  <si>
    <t>Supported currencies</t>
  </si>
  <si>
    <t>Applicable charges</t>
  </si>
  <si>
    <t>eProcurement system custom vs Commercial Off the Shelf (COTS) vs. Open Source</t>
  </si>
  <si>
    <t>Business model for eProcurement</t>
  </si>
  <si>
    <t>Website where eProcurement data are published as per Open Contracting Data Standard (OCDS) standard</t>
  </si>
  <si>
    <t>Tender documents are downloadable</t>
  </si>
  <si>
    <t>eProcurement assessments</t>
  </si>
  <si>
    <t>Percentage of value spent through the use of eProcurement over total value spent</t>
  </si>
  <si>
    <t>Percentage of number of transactions through the use of eProcurement over total number of transactions</t>
  </si>
  <si>
    <t>Number of professionals certified on eProcurement systems</t>
  </si>
  <si>
    <t>Estimated annual savings value through the use of eProcurement (in USDs)</t>
  </si>
  <si>
    <t>Percentage of savings value through the use of eProcurement over total cost estimate</t>
  </si>
  <si>
    <t>Methodology used in order to calculate savings value through the use of eProcurement</t>
  </si>
  <si>
    <t>Common spend taxonomy used</t>
  </si>
  <si>
    <t>Number of annual tenders</t>
  </si>
  <si>
    <t>Value of annual tenders (in USD)</t>
  </si>
  <si>
    <t>Number of annual contracts</t>
  </si>
  <si>
    <t>Value of annual contracts (in USD)</t>
  </si>
  <si>
    <t>Number of contract awards of goods</t>
  </si>
  <si>
    <t>Value of contracts awards of goods (in USD)</t>
  </si>
  <si>
    <t>Number of contract awards of works</t>
  </si>
  <si>
    <t>Value of contracts awards of works (in USD)</t>
  </si>
  <si>
    <t>Number of contract awards of services</t>
  </si>
  <si>
    <t>Value of contracts awards of services (in USD)</t>
  </si>
  <si>
    <t>Number of domestic contract awards</t>
  </si>
  <si>
    <t>Value of domestic contract awards (in USD)</t>
  </si>
  <si>
    <t>Number of international contract awards</t>
  </si>
  <si>
    <t>Value of international contract awards (in USD)</t>
  </si>
  <si>
    <t>Number of open contract awards</t>
  </si>
  <si>
    <t>Value of open contract awards (in USD)</t>
  </si>
  <si>
    <t>Number of direct contract awards</t>
  </si>
  <si>
    <t>Value of direct contract awards (in USD)</t>
  </si>
  <si>
    <t>Number of awards to SMEs</t>
  </si>
  <si>
    <t>Value of awards to SMEs (in USD)</t>
  </si>
  <si>
    <t>Number of contract awards under framework agreements</t>
  </si>
  <si>
    <t>Value of contract awards under framework agreements (in USD)</t>
  </si>
  <si>
    <t>Number of contract awards evaluated based on MEAT</t>
  </si>
  <si>
    <t>Value of contract awards evaluated based on MEAT (in USD)</t>
  </si>
  <si>
    <t>Number of contract awards evaluated based on Lowest Price method</t>
  </si>
  <si>
    <t>Value of contract awards evaluated based on Lowest Price method (in USD)</t>
  </si>
  <si>
    <t>Average number of bidders per tender for goods contracts</t>
  </si>
  <si>
    <t>Average number of bidders per tender for works contracts</t>
  </si>
  <si>
    <t>Average number of bidders per tender for services contracts</t>
  </si>
  <si>
    <t>Number of accepted/justified complaints</t>
  </si>
  <si>
    <t>Number of rejected/unjustified complaints</t>
  </si>
  <si>
    <t>Number of complaints under investigation</t>
  </si>
  <si>
    <t>Complaint resolution period (include average resolution time in days)</t>
  </si>
  <si>
    <t>Number of cancelled procurement procedures</t>
  </si>
  <si>
    <t>Published public procurement annual reports</t>
  </si>
  <si>
    <t>Procurement statistics</t>
  </si>
  <si>
    <t>Number of days from advertisement to contract award</t>
  </si>
  <si>
    <t>Average time for bid evaluation</t>
  </si>
  <si>
    <t>Public comments</t>
  </si>
  <si>
    <t>Resource name</t>
  </si>
  <si>
    <t>Resource URL</t>
  </si>
  <si>
    <t>Afghanistan</t>
  </si>
  <si>
    <t>South Asia</t>
  </si>
  <si>
    <t>38041754</t>
  </si>
  <si>
    <t>2019</t>
  </si>
  <si>
    <t>2018</t>
  </si>
  <si>
    <t>Afghani</t>
  </si>
  <si>
    <t>77.7379491783</t>
  </si>
  <si>
    <t>Low income= GNI per capita of $1,005 or less</t>
  </si>
  <si>
    <t>19597763437</t>
  </si>
  <si>
    <t>530</t>
  </si>
  <si>
    <t>Asian Development Bank (ADB), International Fund for Agricultural Development (IFAD), International Monetary Fund (IMF), Inter-American Development Bank Group (IDB, IADB), United Nations Conference on Trade and Development (UNCTAD), World Trade Organization (WTO)</t>
  </si>
  <si>
    <t>http://www.worldbank.org/en/country/afghanistan</t>
  </si>
  <si>
    <t>Governement of the Islamic Republic of Afghanistan - National Procurement Authority</t>
  </si>
  <si>
    <t>http://www.npa.gov.af/en/home</t>
  </si>
  <si>
    <t>Yes</t>
  </si>
  <si>
    <t>102</t>
  </si>
  <si>
    <t>Primary/ Intermediate/ Advanced Procurement Management Certificate (National)+CIPS</t>
  </si>
  <si>
    <t>National Procurement Authority</t>
  </si>
  <si>
    <t>Agricilture, Education, Energy &amp; Extractives, Financial Sector, Health, Industry &amp; Trade Sector, Info &amp; Communication, Public Administration, Social Protection, Transportation, Water / Sanit / Waste</t>
  </si>
  <si>
    <t>Administrative Office of the President</t>
  </si>
  <si>
    <t>National</t>
  </si>
  <si>
    <t>https://ageops.net/en/documents/procurement-law-and-rop/procurement-law</t>
  </si>
  <si>
    <t>Procurement Law 2016, Article 2, Article 42, Procurement Rule of Procedure Article 122</t>
  </si>
  <si>
    <t>Procurement Law 2016, Article 2 (4)</t>
  </si>
  <si>
    <t>Procurement Law 2016, Article 22 (5) and Article 3 (15).</t>
  </si>
  <si>
    <t>Procurement Law 2016, Articles 57 (1.3) and 66.</t>
  </si>
  <si>
    <t>Procurement Law 2016, Article 8.</t>
  </si>
  <si>
    <t>Procurement Law 2016, Article 28.</t>
  </si>
  <si>
    <t>Procurement Law 2016, Article 22.</t>
  </si>
  <si>
    <t>Procurement Law 2016, Article 7.</t>
  </si>
  <si>
    <t>Procurement Law 2016, Article 50.</t>
  </si>
  <si>
    <t>Procurement Law 2016, Article 43.</t>
  </si>
  <si>
    <t>Procurement Law 2016, Article 22 (2).</t>
  </si>
  <si>
    <t>Procurement Law 2016, Article 63.</t>
  </si>
  <si>
    <t>Procurement Law 2016, Articles 18 and 63</t>
  </si>
  <si>
    <t>Procurement Law 2016, Article 19.</t>
  </si>
  <si>
    <t>Afghanistan Government Electronic Open Procurement System (AGEOPS)</t>
  </si>
  <si>
    <t>https://ageops.net/en/home</t>
  </si>
  <si>
    <t>ePublishing/Notification, eProcurement Plan, eContract Management, Vendor Management, eTendering/eQuotation</t>
  </si>
  <si>
    <t>Document electronic signing</t>
  </si>
  <si>
    <t>N/A</t>
  </si>
  <si>
    <t>English, Pushto, Pashto, Persian</t>
  </si>
  <si>
    <t>Afghani, US Dollar, Euro</t>
  </si>
  <si>
    <t>Other: DESCRIBE, No fee</t>
  </si>
  <si>
    <t>Proprietary Build</t>
  </si>
  <si>
    <t>Government owned and operated</t>
  </si>
  <si>
    <t>https://ocds.ageops.net</t>
  </si>
  <si>
    <t>0.35</t>
  </si>
  <si>
    <t>124</t>
  </si>
  <si>
    <t>2869</t>
  </si>
  <si>
    <t>2874329373.38</t>
  </si>
  <si>
    <t>1220</t>
  </si>
  <si>
    <t>1790274900.95</t>
  </si>
  <si>
    <t>671</t>
  </si>
  <si>
    <t>295291273.07</t>
  </si>
  <si>
    <t>327</t>
  </si>
  <si>
    <t>1214809185.37</t>
  </si>
  <si>
    <t>222</t>
  </si>
  <si>
    <t>280174442.51</t>
  </si>
  <si>
    <t>906</t>
  </si>
  <si>
    <t>1062238535.93</t>
  </si>
  <si>
    <t>50</t>
  </si>
  <si>
    <t>353849269.83</t>
  </si>
  <si>
    <t>882</t>
  </si>
  <si>
    <t>1023304769.59</t>
  </si>
  <si>
    <t>74</t>
  </si>
  <si>
    <t>392783036.18</t>
  </si>
  <si>
    <t>362</t>
  </si>
  <si>
    <t>151477242.21</t>
  </si>
  <si>
    <t>https://www.npa.gov.af/da/reports</t>
  </si>
  <si>
    <t>Data retrieved from the '2017 ADB eProcurement implementation survey' were used in order to fill in the country profile fields.
Percentage(%) of Gross Domestic Product as Public Procurement Expenditure: 19% as reported in a recent report by Independent Monitoring and Evaluation Committee (MEC)
e-Tendering site will be launched in July 2020, assessments will be planned by end 2020</t>
  </si>
  <si>
    <t>Albania</t>
  </si>
  <si>
    <t>Europe and Central Asia</t>
  </si>
  <si>
    <t>2837849</t>
  </si>
  <si>
    <t>2020</t>
  </si>
  <si>
    <t>2009</t>
  </si>
  <si>
    <t>Lek</t>
  </si>
  <si>
    <t>108.6500000000</t>
  </si>
  <si>
    <t>Upper middle-income= GNI/capita $3956-$12,235</t>
  </si>
  <si>
    <t>14637399664</t>
  </si>
  <si>
    <t>5210</t>
  </si>
  <si>
    <t>0.065</t>
  </si>
  <si>
    <t>European Bank for Reconstruction and Development (EBRD), International Fund for Agricultural Development (IFAD), International Monetary Fund (IMF), Inter-American Development Bank Group (IDB, IADB), United Nations Conference on Trade and Development (UNCTAD), World Trade Organization (WTO)</t>
  </si>
  <si>
    <t>http://www.worldbank.org/en/country/albania</t>
  </si>
  <si>
    <t>Public Procurement Agency</t>
  </si>
  <si>
    <t>http://www.app.gov.al/</t>
  </si>
  <si>
    <t>No</t>
  </si>
  <si>
    <t>Central Purchasing Agency</t>
  </si>
  <si>
    <t>Public Administration, Info &amp; Communication, Industry &amp; Trade Sector</t>
  </si>
  <si>
    <t>Ministry of Internal Affairs</t>
  </si>
  <si>
    <t>http://abp.gov.al/sq/homepage/</t>
  </si>
  <si>
    <t>http://www.app.gov.al/legislation/public-procurement/law/</t>
  </si>
  <si>
    <t>Public Procurement Law 2006 updated, Article 55, Section 1 b)</t>
  </si>
  <si>
    <t>Public Procurement Law 2006 updated, Article 46, Section 2</t>
  </si>
  <si>
    <t>Public Procurement Law 2006 updated, Article 46, Section 3</t>
  </si>
  <si>
    <t>Public Procurement Law 2006 updated, Article 49</t>
  </si>
  <si>
    <t>Public Procurement Law 2006 updated, Article 52</t>
  </si>
  <si>
    <t>Public Procurement Law 2006 updated, Article 63</t>
  </si>
  <si>
    <t>Public Procurement Law 2006 updated, Article 50</t>
  </si>
  <si>
    <t>Public Procurement Law 2006 updated, Article 27</t>
  </si>
  <si>
    <t>Public Procurement Law 2006 updated, Article 28</t>
  </si>
  <si>
    <t>Public Procurement Law 2006 updated, Article 58</t>
  </si>
  <si>
    <t>Sistemi i Prokurimit Elektronik (E-Procurement System -EPS)</t>
  </si>
  <si>
    <t>http://www.app.gov.al/e‐prokurim/</t>
  </si>
  <si>
    <t>ePublishing/Notification, eTendering/eQuotation, eEvaluation/Awarding, eProcurement Plan</t>
  </si>
  <si>
    <t>Advanced electronic certificate authentication</t>
  </si>
  <si>
    <t>NCB and Shopping</t>
  </si>
  <si>
    <t>Albanian, English</t>
  </si>
  <si>
    <t>1</t>
  </si>
  <si>
    <t>117969592</t>
  </si>
  <si>
    <t>0.08</t>
  </si>
  <si>
    <t>Total fund procured from competitive bidding procedures (value in ALL) compared to total value  of contracts signed from competitive bidding procedures (value in lek)</t>
  </si>
  <si>
    <t>Common Procurement Vocabulary (CPV)</t>
  </si>
  <si>
    <t>6440</t>
  </si>
  <si>
    <t>2430485583</t>
  </si>
  <si>
    <t>4568</t>
  </si>
  <si>
    <t>1359833870</t>
  </si>
  <si>
    <t>2526</t>
  </si>
  <si>
    <t>751956854</t>
  </si>
  <si>
    <t>848</t>
  </si>
  <si>
    <t>252438512</t>
  </si>
  <si>
    <t>1194</t>
  </si>
  <si>
    <t>355438188</t>
  </si>
  <si>
    <t>4263</t>
  </si>
  <si>
    <t>843639770</t>
  </si>
  <si>
    <t>305</t>
  </si>
  <si>
    <t>516194099</t>
  </si>
  <si>
    <t>1700</t>
  </si>
  <si>
    <t>105</t>
  </si>
  <si>
    <t>425226671</t>
  </si>
  <si>
    <t>677</t>
  </si>
  <si>
    <t>362888561</t>
  </si>
  <si>
    <t>100</t>
  </si>
  <si>
    <t>88414553</t>
  </si>
  <si>
    <t>4468</t>
  </si>
  <si>
    <t>1271419317</t>
  </si>
  <si>
    <t>3.37</t>
  </si>
  <si>
    <t>2</t>
  </si>
  <si>
    <t>4.41</t>
  </si>
  <si>
    <t>369</t>
  </si>
  <si>
    <t>481</t>
  </si>
  <si>
    <t>30</t>
  </si>
  <si>
    <t>1775</t>
  </si>
  <si>
    <t>http://www.app.gov.al/about-us/annual-reports/</t>
  </si>
  <si>
    <t>http://www.app.gov.al/GetData/DownloadDoc?documentId=d207b338-aa6d-4fc6-83c7-9431a6159715</t>
  </si>
  <si>
    <t>52</t>
  </si>
  <si>
    <t>15</t>
  </si>
  <si>
    <t>Algeria</t>
  </si>
  <si>
    <t>Middle East and North Africa</t>
  </si>
  <si>
    <t>44177969</t>
  </si>
  <si>
    <t>2021</t>
  </si>
  <si>
    <t>Algerian Dinar</t>
  </si>
  <si>
    <t>135.0640583333</t>
  </si>
  <si>
    <t>Lower middle-income= GNI/capita $1,006-$3,955</t>
  </si>
  <si>
    <t>159457963756</t>
  </si>
  <si>
    <t>3660</t>
  </si>
  <si>
    <t>African Development Bank (AfDB), International Fund for Agricultural Development (IFAD), International Monetary Fund (IMF), Inter-American Development Bank Group (IDB, IADB), United Nations Conference on Trade and Development (UNCTAD), World Trade Organization (WTO)</t>
  </si>
  <si>
    <t>http://www.worldbank.org/en/country/algeria</t>
  </si>
  <si>
    <t>Algerian Chamber of Commerce and Industry</t>
  </si>
  <si>
    <t>https://www.caci.dz/en-us/Pages/Accueil.aspx</t>
  </si>
  <si>
    <t>https://www.caci.dz/en-us/Nos%20Services/Information%20juridique/Pages/r%C3%A9glementation-des-march%C3%A9s-publics.aspx; https://www.caci.dz/en-us/Nos%20Services/Information%20juridique/Pages/r%C3%A9glementation-des-march%C3%A9s-publics.aspx; https://www.caci.dz/fr/Nos%20Services/Information%20juridique/Documents/RMP%2012-23.pdf</t>
  </si>
  <si>
    <t>Article 47 Presidential Decree 15-247 (2015)</t>
  </si>
  <si>
    <t>Article 44 Presidential Decree 15-247 (2015)</t>
  </si>
  <si>
    <t>Article 83 Presidential Decree 15-247 (2015)</t>
  </si>
  <si>
    <t>Article 82 Presidential Decree 15-247 (2015)</t>
  </si>
  <si>
    <t>American Samoa</t>
  </si>
  <si>
    <t>East Asia and Pacific</t>
  </si>
  <si>
    <t>55312</t>
  </si>
  <si>
    <t>US Dollar</t>
  </si>
  <si>
    <t>1.0000000000</t>
  </si>
  <si>
    <t>189700000</t>
  </si>
  <si>
    <t>International Monetary Fund (IMF), United Nations Conference on Trade and Development (UNCTAD), Other:</t>
  </si>
  <si>
    <t xml:space="preserve">Government Office of Procurement; Ministry of Finance Procurement Division; </t>
  </si>
  <si>
    <t xml:space="preserve">https://www.facebook.com/American-Samoa-Government-Office-of-Procurement-383711018325418/?hc_ref=ARS_vNRz2TbTAlc4chsoTI6efIDyFSCAZiOWRP51pEvuVARq5bwPSDa8mFGyP9esKsI&amp;fref=nf&amp;__xts__[0]=68.ARCsiTtt5Zs4iTI9mlpdyFyAnANGw1TGU1bzEQSoegMAy1Zg6mLXhGSG4DZ394c6LyPx5fxDoE4IqEoAFvZWchQN0dwnZ0HJ9fUlrJZnIOULcdhTQ_rw67aG9jK2DanBdkoaUO4yL-42N_c2nY1ca2Ex7tm05WXVh1paRGl_ACLjsPZ1RIaPzbLaMcghADHjHZS1ufB0YEPq9MOC4nv3s1J_IYp2AJf_JwqDkb-f_ZxzI3a8jeb7j4NQyPl3QwshjpWeJVFFbCUrDh2taiIl3CbCCtTB4b3ntSYNopq_LzldywYXxeA&amp;__tn__=kC-R; https://www.mof.gov.ws/services/procurement/; </t>
  </si>
  <si>
    <t xml:space="preserve">; ; </t>
  </si>
  <si>
    <t>Office of Procurement, CIP (Capital Improvement Project) and Procurement Review Committee</t>
  </si>
  <si>
    <t>Department of Administrative Services, Procurement, Office of</t>
  </si>
  <si>
    <t>https://www.govinfo.gov/content/pkg/STATUTE-102/pdf/STATUTE-102-Pg2879.pdf; http://asbar.org/2019/index.php?option=com_content&amp;view=article&amp;id=11261&amp;catid=848&amp;Itemid=294</t>
  </si>
  <si>
    <t>Chapter 12. 02 Procurement - par. 10.0231( 13) (j)</t>
  </si>
  <si>
    <t>Chapter 12.02 Procurement par. 10.0250b</t>
  </si>
  <si>
    <t>Chapter 12.02 Procurement par. 10.0231(7)</t>
  </si>
  <si>
    <t>Chapter 02 Procurement- par. 10.0272 (2) (b) (1)</t>
  </si>
  <si>
    <t>Chapter 12. 02 Procurement- par. 10.0282</t>
  </si>
  <si>
    <t>Chapter 12. 02 Procurement -par. 10.0231 (4)</t>
  </si>
  <si>
    <t>Chapter 12.02 Procurement- par. 10.0231 (4)</t>
  </si>
  <si>
    <t>Chapter 12.02 Procurement par. 10026; par. 100250</t>
  </si>
  <si>
    <t>Chapter 12.02 Procurement par. 10.0231(l3)</t>
  </si>
  <si>
    <t>Andorra</t>
  </si>
  <si>
    <t>79034</t>
  </si>
  <si>
    <t>Euro</t>
  </si>
  <si>
    <t>0.8454941389</t>
  </si>
  <si>
    <t>High-income= GNI/capita of $12,236 or more</t>
  </si>
  <si>
    <t>3462263517</t>
  </si>
  <si>
    <t>46530</t>
  </si>
  <si>
    <t>United Nations Conference on Trade and Development (UNCTAD), World Trade Organization (WTO)</t>
  </si>
  <si>
    <t>Operational Program of Territorial Cooperation;La Dirección General del Patrimonio del Estado</t>
  </si>
  <si>
    <t>https://www.poctefa.eu/poctefa0713/</t>
  </si>
  <si>
    <t>El Ministro de Economía y Hacienda</t>
  </si>
  <si>
    <t>https://www.poctefa.eu/poctefa0713/filestmp/80f9866c-42b5-4f4c-aeb0-d4479fec8a6f/ley30_2007contratossectorpublico_03_01.pdf; https://eurolexinternational.com/jornada-sobre-la-nueva-ley-de-contratacion-publica-de-andorra/?lang=es</t>
  </si>
  <si>
    <t>Artículo 176 (2)  Ley 2007- La adjudicación de los contratos deberá efectuarse de forma que recaiga en la oferta económicamente más ventajosa.</t>
  </si>
  <si>
    <t>Artículo 165 Ley 2007 Apertura del procedimiento y solicitudes de participación.</t>
  </si>
  <si>
    <t>Artículo  197 Ley 2007</t>
  </si>
  <si>
    <t>Artículos 181 and 182 Ley 2007</t>
  </si>
  <si>
    <t>Artículo 172 (6) Decisión del concurso Ley 2007</t>
  </si>
  <si>
    <t>Artículos 14 and 29 Ley 2007</t>
  </si>
  <si>
    <t>https://www.poctefa.eu/poctefa0713/arbol/index.jsp?id=1a560b7166f3e26b1ff742182d22567b&amp;ord=1</t>
  </si>
  <si>
    <t>Angola</t>
  </si>
  <si>
    <t>Sub-Saharan Africa</t>
  </si>
  <si>
    <t>30809762</t>
  </si>
  <si>
    <t>Kwanza</t>
  </si>
  <si>
    <t>252.8557477313</t>
  </si>
  <si>
    <t>93523683283</t>
  </si>
  <si>
    <t>3210</t>
  </si>
  <si>
    <t>0.07</t>
  </si>
  <si>
    <t>International Monetary Fund (IMF), World Trade Organization (WTO), Asian Development Bank (ADB)</t>
  </si>
  <si>
    <t>https://projects.worldbank.org/en/projects-operations/projects-summary?countrycode_exact=AO</t>
  </si>
  <si>
    <t>Serviço Nacional da Contratação Pública (SNCP)</t>
  </si>
  <si>
    <t>https://compraspublicas.minfin.gov.ao/ComprasPublicas/#!/</t>
  </si>
  <si>
    <t>0</t>
  </si>
  <si>
    <t>None</t>
  </si>
  <si>
    <t>CECOMA, SIMPORTEX, DNPE, SETIC-FP</t>
  </si>
  <si>
    <t>Financial Sector, Health, Info &amp; Communication, Social Protection</t>
  </si>
  <si>
    <t>Ministry of Health, Defense, Finance</t>
  </si>
  <si>
    <t>https://setic.minfin.gov.ao/PortalSETIC/#!/</t>
  </si>
  <si>
    <t>http://www.ucm.minfin.gov.ao/cs/groups/public/documents/document/zmlu/mduy/~edisp/minfin052628.pdf</t>
  </si>
  <si>
    <t>Article 61 - LAW 9/16 - PPL</t>
  </si>
  <si>
    <t>Number 2 Article 84</t>
  </si>
  <si>
    <t>Article 4 and nr. 2 a) Article 84</t>
  </si>
  <si>
    <t>Law 30/11 - MPME, DEC 157/14 - Institutional Support, LAW 9/16 - PPL (Article 52 )</t>
  </si>
  <si>
    <t>Articles 62 to 64 and articles 101 to 107 LAW 9/16 - PPL</t>
  </si>
  <si>
    <t>Section II Article 72 - 80, LAW 9/16 - PPL</t>
  </si>
  <si>
    <t>Article 52, PPL</t>
  </si>
  <si>
    <t>Chapter IV, Articles 14 to 21</t>
  </si>
  <si>
    <t>Articles 86 and 132</t>
  </si>
  <si>
    <t>Article 68, PPL</t>
  </si>
  <si>
    <t>Article 99, PPL and the threshold is defined in the Angolan Annual Budget Law</t>
  </si>
  <si>
    <t>Article 24, PPL</t>
  </si>
  <si>
    <t>Article 67, PPL</t>
  </si>
  <si>
    <t>Article 26, PPL</t>
  </si>
  <si>
    <t>Sistema Nacional da Contratação Pública Electrónica (SNCPE)</t>
  </si>
  <si>
    <t>ePublishing/Notification, Vendor Management, eProcurement Plan, eTendering/eQuotation, eEvaluation/Awarding, eReverse Auctions, eContract Management</t>
  </si>
  <si>
    <t>Portuguese, English</t>
  </si>
  <si>
    <t>Kwanza, Euro, US Dollar</t>
  </si>
  <si>
    <t>https://compraspublicas.minfin.gov.ao</t>
  </si>
  <si>
    <t>0.145</t>
  </si>
  <si>
    <t>0.005</t>
  </si>
  <si>
    <t>250</t>
  </si>
  <si>
    <t>872048238</t>
  </si>
  <si>
    <t>0.0074</t>
  </si>
  <si>
    <t>The Methodology used to calculate the saving was the Estimated Value/ Aquisitation Value</t>
  </si>
  <si>
    <t>United Nations Standard Products and Services Classification (UNSPSC)</t>
  </si>
  <si>
    <t>996</t>
  </si>
  <si>
    <t>1468878273365</t>
  </si>
  <si>
    <t>240</t>
  </si>
  <si>
    <t>236213957873.56</t>
  </si>
  <si>
    <t>18</t>
  </si>
  <si>
    <t>60465409127.9</t>
  </si>
  <si>
    <t>181</t>
  </si>
  <si>
    <t>145630096141.43</t>
  </si>
  <si>
    <t>39</t>
  </si>
  <si>
    <t>30113452604.23</t>
  </si>
  <si>
    <t>881</t>
  </si>
  <si>
    <t>3494108258.09</t>
  </si>
  <si>
    <t>10</t>
  </si>
  <si>
    <t>1074806057.55</t>
  </si>
  <si>
    <t>466</t>
  </si>
  <si>
    <t>503703863.96</t>
  </si>
  <si>
    <t>425</t>
  </si>
  <si>
    <t>4065210451.67</t>
  </si>
  <si>
    <t>1802636.68</t>
  </si>
  <si>
    <t>206</t>
  </si>
  <si>
    <t>412823174.75</t>
  </si>
  <si>
    <t>22</t>
  </si>
  <si>
    <t>4503348.16</t>
  </si>
  <si>
    <t>3</t>
  </si>
  <si>
    <t>4</t>
  </si>
  <si>
    <t>5</t>
  </si>
  <si>
    <t>20</t>
  </si>
  <si>
    <t>93</t>
  </si>
  <si>
    <t>- Public Procurement Law requirement for mandatory use of e-government procurement: No.
-  eProcurement system custom vs Commercial Off the Shelf (COTS) vs. Open Source vs. SaaS: No
-  Public Procurement Law requirement that defines procedures to be used for emergency procurement: "  Article 26 to 30, PPL LAW 41/20 of December 23
CHOICE OF PROCEDURE ON THE BASIS OF MATERIAL CRITERIA AND EMERGENCY PROCEDURE  "
-  Public Procurement Law requirements that excludes donor-funded projects from national public procurement law: No.
- Public Procurement law last revision date: 2020.
-  The government has green public procurement strategies and roadmap (Y/N + URL) 
 - The government uses green public procurement for certain sectors (e.g., energy, agriculture, water, transport, construction/works, other)  
- Are any green public procurement practices mandatory? (Y/N) + description:
-  Lead agency / governance body responsible for green public procurement: None. 
- Spend targets for green public procurement (total, goods, works &amp; services): None. 
- Official website on Sustainable Public Procurement (criteria, guidelines, definitions, etc.): None.  
- Specific green certifications or standards for suppliers: None.  
 Training toolkit or course on green public procurement: None.  
 Green public procurement monitoring tool (Y/N) + description : None. 
 Disposal requirements for goods, equipment, and infrastructure that minimize environmental impacts and maximize recycling and reuse: None.  
 Number of contract awards evaluated based on green public procurement criteria (total, goods, works &amp; services): None.  
 Value of contract awards evaluated based on green public procurement criteria (total, goods, works &amp; services) : None. 
 Methodology for how green public procurement criteria is in the public procurement process : None. 
-  Public Procurement Law requirement for awards to women-owned businesses:   Article 176 to 177, PPL LAW 41/20 of December 23 
-  Public Procurement Law requirement for awards to businesses owned by disadvantaged groups (e.g. ethnic minorities, disabled persons, etc.) :  Article 176 to 177, PPL LAW 41/20 of December 23 
-  Public Procurement Law requirement for suppliers to adhere to international labor standards (Y/N) – clause + list of compacts to which they belong (e.g. anti-child slavery, human trafficking, etc.): No.
- Public Procurement Law requirement to source ethically or fairly traded goods: No. 
- Spend targets for women-owned businesses (e.g., an entity that is at least 51% owned, managed, and controlled by one or more women): No. 
- Spend targets for businesses owned by disadvantaged group (e.g., an entity that is at least 51% owned, managed, and controlled by one or more ethnic minorities, disabled persons, etc.): No. 
- Requirement for local sourcing of main elements of purchased products or services: No. 
- Disaggregate number of certified contracting officers by gender (e.g., CIPS): No.</t>
  </si>
  <si>
    <t>Antigua and Barbuda</t>
  </si>
  <si>
    <t>Latin America and the Caribbean</t>
  </si>
  <si>
    <t>93219</t>
  </si>
  <si>
    <t>East Caribbean Dollar</t>
  </si>
  <si>
    <t>2.7000000000</t>
  </si>
  <si>
    <t>1454600000</t>
  </si>
  <si>
    <t>15780</t>
  </si>
  <si>
    <t>Caribbean Development Bank (CDB), International Fund for Agricultural Development (IFAD), International Monetary Fund (IMF), United Nations Conference on Trade and Development (UNCTAD), World Trade Organization (WTO)</t>
  </si>
  <si>
    <t>http://www.worldbank.org/en/country/caribbean</t>
  </si>
  <si>
    <t>Public Procurement in Antigua and Barbuda</t>
  </si>
  <si>
    <t>http://www.tendersboard.gov.ag/</t>
  </si>
  <si>
    <t>Ministry of Finance and Corporate Governance</t>
  </si>
  <si>
    <t>http://laws.gov.ag/wp-content/uploads/2018/08/cap-424A.pdf; http://www.unpcdc.org/media/410623/antigua-procurement-and-contract-adm-act-2011.pdf</t>
  </si>
  <si>
    <t>Clause 16 (Explanatory Memorandum) nd Article 19 of the Procurement and Contract Administration Act 2011</t>
  </si>
  <si>
    <t>Articles 26-29 of the Procurement and Contract Administration Act 2011</t>
  </si>
  <si>
    <t>Articles 31-34 of the Procurement and Contract Administration Act 2011</t>
  </si>
  <si>
    <t>Articles 22 and 23 of the Procurement and Contract Administration Act 2011 and Clause 27 (Explanatory Memorandum)</t>
  </si>
  <si>
    <t>Argentina</t>
  </si>
  <si>
    <t>45808747</t>
  </si>
  <si>
    <t>2016; 2016</t>
  </si>
  <si>
    <t>Argentine Peso</t>
  </si>
  <si>
    <t>94.9907416667</t>
  </si>
  <si>
    <t>477411894672</t>
  </si>
  <si>
    <t>9960</t>
  </si>
  <si>
    <t>0.1422</t>
  </si>
  <si>
    <t>African Development Bank (AfDB), Inter-American Development Bank Group (IDB, IADB), International Fund for Agricultural Development (IFAD), International Monetary Fund (IMF), United Nations Conference on Trade and Development (UNCTAD), World Trade Organization (WTO)</t>
  </si>
  <si>
    <t>http://www.worldbank.org/en/country/argentina</t>
  </si>
  <si>
    <t>Oficina Nacional de Contrataciones</t>
  </si>
  <si>
    <t>https://www.argentinacompra.gov.ar</t>
  </si>
  <si>
    <t>ONC (Central Purchasing Body Regulator)</t>
  </si>
  <si>
    <t>Agricilture, Education, Financial Sector, Energy &amp; Extractives, Health, Industry &amp; Trade Sector, Info &amp; Communication, Public Administration, Social Protection, Transportation, Water / Sanit / Waste</t>
  </si>
  <si>
    <t>Headquarters of the Cabinet of Ministers (Jefatura de Gabinete de Ministros)</t>
  </si>
  <si>
    <t>https://www.argentina.gob.ar/jefatura/innovacion-publica/oficina-nacional-de-contrataciones</t>
  </si>
  <si>
    <t>http://www.infoleg.gob.ar/?page_id=91;; http://www.oas.org/juridico/spanish/tic_arg_ley%2013064.pdf; http://servicios.infoleg.gob.ar/infolegInternet/anexos/65000-69999/68396/texact.htm; https://www.argentina.gob.ar/normativa/nacional/resoluci%C3%B3n-6-2021-348171; https://www.argentina.gob.ar/normativa/provincial/ley-1314-123456789-0abc-413-1000-2202bvorpced/actualizacion</t>
  </si>
  <si>
    <t>Goods and services: Article 15 Delegated Decree No. 1023/2001 "most convenient bid"</t>
  </si>
  <si>
    <t>Goods and services: Article 1 and Article 15 Delegated Decree No. 1023/2001</t>
  </si>
  <si>
    <t>Articles 36, 37, 62 y 115 Decree No. 1030/2016. Law N° 25675. Decree No. 31/2023</t>
  </si>
  <si>
    <t>Article 16 D.ONC No.63/16 http://servicios.infoleg.gob.ar/infolegInternet/anexos/265000-269999/265968/norma.htm -                               Law No. 27437 http://servicios.infoleg.gob.ar/infolegInternet/anexos/310000-314999/310020/norma.htm                                       Law No. 27264 http://servicios.infoleg.gob.ar/infolegInternet/anexos/260000-264999/263953/texact.htm</t>
  </si>
  <si>
    <t>Goods and services: Article 31 Delegated Decree No. 1023/2001 and articles 78, 79, 80, 81 and 82 Decree No.1030/16</t>
  </si>
  <si>
    <t>Goods and services: Articles 24 and 25 a) Delegated Decree No. 1023/2001 and Article 10 Decree No. 1030/2016</t>
  </si>
  <si>
    <t>Law No. 27437</t>
  </si>
  <si>
    <t>Goods and services: Articles 5 y 6 Decree No. 1030/2016 (Law No.19549 http://servicios.infoleg.gob.ar/infolegInternet/anexos/20000-24999/22363/texact.htm). Article 73 Decree No.1030/2016</t>
  </si>
  <si>
    <t>Article 5 Decree No. 1030/2016</t>
  </si>
  <si>
    <t>Clause 1.6. D.ONC No.22/2019 http://servicios.infoleg.gob.ar/infolegInternet/anexos/325000-329999/326145/texact.htm</t>
  </si>
  <si>
    <t>Article 54 Decree No.1030/2016</t>
  </si>
  <si>
    <t>ArArticle 20 Law No.13064 http://servicios.infoleg.gob.ar/infolegInternet/anexos/35000-39999/38542/texact.htm</t>
  </si>
  <si>
    <t>Goods and services: Article 32 Delegated Decree No. 1023/2001 and Articles 40, 41, 42, 43, 44, 45, 46 and 47 Decree No. 1030/2016</t>
  </si>
  <si>
    <t>Goods and Services: articles 27 and 28 Decree No. 1030/2016 (ARS 40 millones). Works: Article 9 Law No. 13064</t>
  </si>
  <si>
    <t>Article 74 Decree No. 1030/2016</t>
  </si>
  <si>
    <t>Clause 6.13 D.ONC No.22/2019</t>
  </si>
  <si>
    <t>Article 25 d) Delegated Decree N° 1023/2001  and Articles 15 and 27 Decree No. 1030/2016 (ARS 8 millones)</t>
  </si>
  <si>
    <t>Article 9 Law No. 13064 unregulated</t>
  </si>
  <si>
    <t>Compr.ar (goods and services); Contrat.ar (Public Works)</t>
  </si>
  <si>
    <t>https://comprar.gob.ar/; https://contratar.gob.ar/</t>
  </si>
  <si>
    <t>ePublishing/Notification, eTendering/eQuotation, eEvaluation/Awarding, eCatalogues; ePublishing/Notification, eTendering/eQuotation, eEvaluation/Awarding, eCatalogues</t>
  </si>
  <si>
    <t xml:space="preserve">; </t>
  </si>
  <si>
    <t xml:space="preserve">Yes; </t>
  </si>
  <si>
    <t>Spanish, Castilian; Spanish, Castilian</t>
  </si>
  <si>
    <t>Argentine Peso, US Dollar; Argentine Peso, US Dollar</t>
  </si>
  <si>
    <t>Proprietary Build; Proprietary Build</t>
  </si>
  <si>
    <t xml:space="preserve">http://datos.gob.ar/; </t>
  </si>
  <si>
    <t>Yes; Yes</t>
  </si>
  <si>
    <t>0.15</t>
  </si>
  <si>
    <t>20043</t>
  </si>
  <si>
    <t>2487700000</t>
  </si>
  <si>
    <t>91</t>
  </si>
  <si>
    <t>374</t>
  </si>
  <si>
    <t>6710000</t>
  </si>
  <si>
    <t>4.3</t>
  </si>
  <si>
    <t>https://www.argentinacompra.gov.ar/prod/onc/p8081/estadisticas/compras.jsp</t>
  </si>
  <si>
    <t>- Values for number and values of tenders do NOT include works (beside number and value of contract awards of works)
- Number of contract awards of goods AND services: 13577
- Value of contract awards of goods AND services: USD 2.364.300.000
- Number of open contract awards for Goods and services: 7108
 - Value of open contract awards of Goods and services: USD 1.471.800.000
- Number of direct contract awards	Goods and services: 6469
- Value of direct contract awards (in USD) Goods and services: USD 892.500.000
- Number of cancelled procurement procedures	Goods and services: 2961
- Number of days from advertisement to contract award	Goods and Services: 86.5
- Public Procurement Law requirement for mandatory use of e-government procurement	Compr.ar: article 32 Decree No. 1030/2016 and D.ONC No. 65/16 http://servicios.infoleg.gob.ar/infolegInternet/anexos/265000-269999/265973/texact.htm  Contrat.ar: Decree No. 1336/2016    http://servicios.infoleg.gob.ar/infolegInternet/anexos/270000-274999/270015/norma.htm
- eProcurement system custom vs Commercial Off the Shelf (COTS) vs. Open Source vs. SaaS	eProcurement system custom
- Public Procurement Law requirement that defines procedures to be used for emergency procurement	Goods and Services: Article 25 d) 5. Delegated Decree No. 1023/2001 and article 19 Decree No. 1030/2016. Works: article 9 Law No. 13064
- Public Procurement Law requirements that excludes donor-funded projects from national public procurement law	Article 5 d) Delegated Decree No. 1023/2001
- Public Procurement law last revision date	Goods and Services                                                 Last modification Delegated Decree No. 1023/2001: Decree No.946/2020. Last modification Decree No. 1030/2016: Decree No.811/2022.   Works                                                                       Last modification Law No. 13064: Law No. 27445 (2018).
- The government has green public procurement strategies and roadmap (Y/N + URL)	Yes. https://www.oneplanetnetwork.org/sites/default/files/from-crm/argentina_action_plan.pdf  and https://www.argentina.gob.ar/sites/default/files/encps_1.pdf
- The government uses green public procurement for certain sectors (e.g., energy, agriculture, water, transport, construction/works, other) 	https://www.argentina.gob.ar/jefatura/innovacion-publica/oficina-nacional-de-contrataciones-onc/compras-publicas-sustentables
- Public Procurement Law requirement for use of green public procurement practices	Articles 36, 37, 62 y 115 Decree No. 1030/2016. Law N° 25675. Decree No. 31/2023
- Lead agency / governance body responsible for green public procurement	Ministry of Environment and Sustainable Development (article 4 Decree No.31/2023) and National Procurement Office (article 115 Decree No. 1030/2016)
- Official website on Sustainable Public Procurement (criteria, guidelines, definitions, etc.)	https://www.argentina.gob.ar/jefatura/innovacion-publica/oficina-nacional-de-contrataciones-onc/compras-publicas-sustentables                                     https://capacitacion.inap.gob.ar/actividad/las-compras-publicas-sustentables-en-las-contrataciones-publicas-del-estado-2/
- Specific green certifications or standards for suppliers	Specific green certifications or standards for suppliers are included in Recommendation Sheets https://www.argentina.gob.ar/jefatura/innovacion-publica/oficina-nacional-de-contrataciones-onc/compras-publicas-sustentables
- Training toolkit or course on green public procurement	https://www.argentina.gob.ar/jefatura/innovacion-publica/oficina-nacional-de-contrataciones-onc/compras-publicas-sustentables                                     https://capacitacion.inap.gob.ar/actividad/las-compras-publicas-sustentables-en-las-contrataciones-publicas-del-estado-2/
- Disposal requirements for goods, equipment, and infrastructure that minimize environmental impacts and maximize recycling and reuse	https://www.argentina.gob.ar/jefatura/innovacion-publica/oficina-nacional-de-contrataciones-onc/compras-publicas-sustentables             
Public Procurement Law requirement for awards to businesses owned by disadvantaged groups (e.g. ethnic minorities, disabled persons, etc.)	article 2 Law No. 27437; Law No. 27264; article 8 Decree No.312/2010; article 22 Law No. 27118; article 10 Law No. 27636
- Public Procurement Law requirement for suppliers to adhere to international labor standards (Y/N) – clause + list of compacts to which they belong (e.g. anti-child slavery, human trafficking, etc.)	Yes
- Public Procurement Law requirement to source ethically or fairly traded goods	Article 3 Delegated Decree No. 1023/2001
- Requirement for local sourcing of main elements of purchased products or services	Law No. 27437  "National"</t>
  </si>
  <si>
    <t>Armenia</t>
  </si>
  <si>
    <t>2790974</t>
  </si>
  <si>
    <t>2012</t>
  </si>
  <si>
    <t>Armenian Dram</t>
  </si>
  <si>
    <t>503.7696749617</t>
  </si>
  <si>
    <t>13455052221</t>
  </si>
  <si>
    <t>4850</t>
  </si>
  <si>
    <t>0.047</t>
  </si>
  <si>
    <t>Asian Development Bank (ADB), European Bank for Reconstruction and Development (EBRD), International Fund for Agricultural Development (IFAD), International Monetary Fund (IMF), United Nations Conference on Trade and Development (UNCTAD), World Trade Organization (WTO), United Nations Commission on International Trade Law (UNCITRAL), United Nations Economic Commission for Europe (UNECE), World Bank (WB), European Investment Bank (EIB), Eurasian Development Bank (EDB), European Commission (EC)</t>
  </si>
  <si>
    <t>http://www.worldbank.org/en/country/armenia</t>
  </si>
  <si>
    <t>RA Ministry of Finance
Procurement System of the Republic of Armenia</t>
  </si>
  <si>
    <t>https://gnumner.am/en/</t>
  </si>
  <si>
    <t>1625</t>
  </si>
  <si>
    <t>Decision of the Government of RA No 386-N of 2017</t>
  </si>
  <si>
    <t>not applicable</t>
  </si>
  <si>
    <t>ministry of finance</t>
  </si>
  <si>
    <t>http://minfin.am/</t>
  </si>
  <si>
    <t>http://gnumner.am/en/page/laws_international_contracts/; https://docs.wto.org/dol2fe/Pages/FE_Search/ExportFile.aspx?id=248290&amp;filename=2018/GPA/ARM/18_3943_00_e.pdf&amp;Open=True; https://www.arlis.am/DocumentView.aspx?docid=149496</t>
  </si>
  <si>
    <t>Not applicable</t>
  </si>
  <si>
    <t>Article 3</t>
  </si>
  <si>
    <t>Article 18.5</t>
  </si>
  <si>
    <t>Article 32</t>
  </si>
  <si>
    <t>Article 33</t>
  </si>
  <si>
    <t>Article 50</t>
  </si>
  <si>
    <t>Article 51</t>
  </si>
  <si>
    <t>Article 31</t>
  </si>
  <si>
    <t>Article 11</t>
  </si>
  <si>
    <t>Article 52</t>
  </si>
  <si>
    <t>Article 23.1.4</t>
  </si>
  <si>
    <t>ARMEPS; PPCM</t>
  </si>
  <si>
    <t>https://www.armeps.am/epps/home.do; wwwgnumner.am</t>
  </si>
  <si>
    <t>ePublishing/Notification, eTendering/eQuotation, eContract Management, ePurchasing/P2P</t>
  </si>
  <si>
    <t>Advanced electronic certificate authentication, Document electronic signing</t>
  </si>
  <si>
    <t>e-Procurement system for Shopping (Goods ≤$100,000; Works ≤$200,000) and National Competitive Bidding (Goods ≤$1,000,000; Works ≤$5,000,000)</t>
  </si>
  <si>
    <t>Armenian, English, Russian</t>
  </si>
  <si>
    <t>Other: DESCRIBE, Not applicable</t>
  </si>
  <si>
    <t>https://armeps.am/ocds/release</t>
  </si>
  <si>
    <t>0.483</t>
  </si>
  <si>
    <t>0.18</t>
  </si>
  <si>
    <t>817</t>
  </si>
  <si>
    <t>22213</t>
  </si>
  <si>
    <t>630772164.94</t>
  </si>
  <si>
    <t>10360</t>
  </si>
  <si>
    <t>622484793.8</t>
  </si>
  <si>
    <t>3719</t>
  </si>
  <si>
    <t>130863659.8</t>
  </si>
  <si>
    <t>504</t>
  </si>
  <si>
    <t>136291494.8</t>
  </si>
  <si>
    <t>6137</t>
  </si>
  <si>
    <t>355327577.3</t>
  </si>
  <si>
    <t>4178</t>
  </si>
  <si>
    <t>302501030.9</t>
  </si>
  <si>
    <t>6174</t>
  </si>
  <si>
    <t>318977835.05</t>
  </si>
  <si>
    <t>8</t>
  </si>
  <si>
    <t>10059278</t>
  </si>
  <si>
    <t>64686</t>
  </si>
  <si>
    <t>357639825</t>
  </si>
  <si>
    <t>2.1</t>
  </si>
  <si>
    <t>2.9</t>
  </si>
  <si>
    <t>1.5</t>
  </si>
  <si>
    <t>212</t>
  </si>
  <si>
    <t>103</t>
  </si>
  <si>
    <t>12</t>
  </si>
  <si>
    <t>1889</t>
  </si>
  <si>
    <t>http://gnumner.am/en/page/reports/; https://gnumner.am/hy/page/hashvetvutyunner/</t>
  </si>
  <si>
    <t>https://armeps.am/ppcm/public/reports</t>
  </si>
  <si>
    <t>- Public Procurement law last revision date	Law on Procurement, Decision of the Government of RA No 386-N of 6 April 2017 «On approving the procedure for carring out E-procurement and repealing decision No 1370-N of 5 december 2013 of the Government of the RA»
- Public Procurement Law requirement that defines procedures to be used for emergency procurement	Article 23 of the Law on Procurement
- Public Procurement Law requirement for mandatory use of e-government procurement	Law on Procurement, article 8
- The government has green public procurement strategies and roadmap (Y/N + URL)	Yes, Decision of Prime Minister No 977-L of 25 August 2022
- Disaggregate number of certified contracting officers by gender (e.g., CIPS)	female 1137 male 488</t>
  </si>
  <si>
    <t>Procurement bulletin</t>
  </si>
  <si>
    <t>http://gnumner.am/</t>
  </si>
  <si>
    <t>Aruba</t>
  </si>
  <si>
    <t>106537</t>
  </si>
  <si>
    <t>Aruban Florin</t>
  </si>
  <si>
    <t>1.7900000000</t>
  </si>
  <si>
    <t>3033186790</t>
  </si>
  <si>
    <t>29390</t>
  </si>
  <si>
    <t>International Monetary Fund (IMF)</t>
  </si>
  <si>
    <t>Department of Economic Affairs,
Commerce and Industry (DEACI)</t>
  </si>
  <si>
    <t>https://www.deaci.aw/</t>
  </si>
  <si>
    <t>Ministry of General Affairs - Aruba Gobierno Bureau Voorlichting</t>
  </si>
  <si>
    <t>https://deugdelijkbestuuraruba.org/2021/05/24/aanbestedingen-een-onderonsje/</t>
  </si>
  <si>
    <t>https://www.overheid.aw/document.php?m=55&amp;fileid=56915&amp;f=e4246d7d78403da463291e001fd1cb6b&amp;attachment=0&amp;c=43217; https://www.overheid.aw/actueel/afkondigingsbladen_46859/item/ab2019no39_43217.html; https://www.overheid.aw/document.php?m=7&amp;fileid=24229&amp;f=c6333ace8353e974d0de388f4ddc3637&amp;attachment=0&amp;c=6274; https://www.government.aw/news/official-gazettes_47036/item/ab2021no147_58098.html</t>
  </si>
  <si>
    <t>VANEPS</t>
  </si>
  <si>
    <t>http://www.app.gov.al/legjislacioni/prokurimi-publik/ligji/</t>
  </si>
  <si>
    <t>Australia</t>
  </si>
  <si>
    <t>24992369</t>
  </si>
  <si>
    <t>Australian Dollar</t>
  </si>
  <si>
    <t>1.3384121465</t>
  </si>
  <si>
    <t>1387249825594</t>
  </si>
  <si>
    <t>53190</t>
  </si>
  <si>
    <t>0.05</t>
  </si>
  <si>
    <t>Asian Development Bank (ADB), European Bank for Reconstruction and Development (EBRD), International Monetary Fund (IMF), Organization for Economic Cooperation and Development (OECD), United Nations Conference on Trade and Development (UNCTAD), World Trade Organization (WTO)</t>
  </si>
  <si>
    <t>Department Of Finance</t>
  </si>
  <si>
    <t>https://www.finance.gov.au/procurement/</t>
  </si>
  <si>
    <t>Department of Finance</t>
  </si>
  <si>
    <t>Financial Sector</t>
  </si>
  <si>
    <t>https://www.finance.gov.au/</t>
  </si>
  <si>
    <t>https://www.finance.gov.au/commonwealth-procurement-rules/</t>
  </si>
  <si>
    <t>4.6</t>
  </si>
  <si>
    <t>4.1-4.14</t>
  </si>
  <si>
    <t>4.5</t>
  </si>
  <si>
    <t>5.5-5.6</t>
  </si>
  <si>
    <t>8.3</t>
  </si>
  <si>
    <t>10.34-10.36</t>
  </si>
  <si>
    <t>6.8</t>
  </si>
  <si>
    <t>10.20-10.27</t>
  </si>
  <si>
    <t>9.7</t>
  </si>
  <si>
    <t>Aus Tender</t>
  </si>
  <si>
    <t>https://www.tenders.gov.au/</t>
  </si>
  <si>
    <t>eProcurement Plan, ePublishing/Notification, eTendering/eQuotation, eEvaluation/Awarding, eContract Management, ePurchasing/P2P</t>
  </si>
  <si>
    <t>English</t>
  </si>
  <si>
    <t>Government-managed service</t>
  </si>
  <si>
    <t>https://api.tenders.gov.au</t>
  </si>
  <si>
    <t>73458</t>
  </si>
  <si>
    <t>71127300000</t>
  </si>
  <si>
    <t>23092</t>
  </si>
  <si>
    <t>39346100000</t>
  </si>
  <si>
    <t>50366</t>
  </si>
  <si>
    <t>31781200000</t>
  </si>
  <si>
    <t>70023</t>
  </si>
  <si>
    <t>53485200000</t>
  </si>
  <si>
    <t>3435</t>
  </si>
  <si>
    <t>17642100000</t>
  </si>
  <si>
    <t>387369</t>
  </si>
  <si>
    <t>129111600000</t>
  </si>
  <si>
    <t>https://www.finance.gov.au/publications/annual-report; https://www.finance.gov.au/publications/annual-report/annual-report-2019-20; https://www.transparency.gov.au/annual-reports/australian-transaction-reports-and-analysis-centre/reporting-year/2019-20-26</t>
  </si>
  <si>
    <t>https://www.finance.gov.au/procurement/statistics-on-commonwealth-purchasing-contracts/</t>
  </si>
  <si>
    <t>Austria</t>
  </si>
  <si>
    <t>8840521</t>
  </si>
  <si>
    <t>0.8467726671</t>
  </si>
  <si>
    <t>454036222862</t>
  </si>
  <si>
    <t>49350</t>
  </si>
  <si>
    <t>0.11</t>
  </si>
  <si>
    <t>African Development Bank (AfDB), Asian Development Bank (ADB), European Bank for Reconstruction and Development (EBRD), European Investment Bank (EIB), 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</si>
  <si>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http://www.worldbank.org/en/country/austria</t>
  </si>
  <si>
    <t>Federal Procurement Agency</t>
  </si>
  <si>
    <t>https://www.bbg.gv.at/</t>
  </si>
  <si>
    <t>https://www.bbg.gv.at/en/information/public-procurement-law/; https://www.ris.bka.gv.at/GeltendeFassung.wxe?Abfrage=Bundesnormen&amp;Gesetzesnummer=20010295</t>
  </si>
  <si>
    <t>§ 14 (c) BVergG</t>
  </si>
  <si>
    <t>§34 BVergG and §§ 35-37BVergG</t>
  </si>
  <si>
    <t>§ 327 BVergG and§ 343 (1) BVergG</t>
  </si>
  <si>
    <t>§ 144 (1) BVergG and§ 150 (4) BVergG</t>
  </si>
  <si>
    <t>§§ 41- 42 BVergG</t>
  </si>
  <si>
    <t>Supply and service:  496928
Service contracts: 1121734
construction contracts: 6223381</t>
  </si>
  <si>
    <t>Federal Procurement Act</t>
  </si>
  <si>
    <t>https://www.e-reisen.at/information/begriffserklaerungen/e-procurement/</t>
  </si>
  <si>
    <t>ePublishing/Notification, eTendering/eQuotation, eContract Management</t>
  </si>
  <si>
    <t>English, German</t>
  </si>
  <si>
    <t>253000000</t>
  </si>
  <si>
    <t>0.2</t>
  </si>
  <si>
    <t>3231</t>
  </si>
  <si>
    <t>3477761148</t>
  </si>
  <si>
    <t>4096</t>
  </si>
  <si>
    <t>2191</t>
  </si>
  <si>
    <t>https://opentender.eu/at/dashboards/market-analysis; https://opentender.eu/at/</t>
  </si>
  <si>
    <t>European Union Offical Website</t>
  </si>
  <si>
    <t>https://ec.europa.eu/regional_policy/sources/policy/how/improving-investment/public-procurement/study/country_profile/at.pdf</t>
  </si>
  <si>
    <t>Azerbaijan</t>
  </si>
  <si>
    <t>10093121</t>
  </si>
  <si>
    <t>2010</t>
  </si>
  <si>
    <t>Azerbaijan Manat</t>
  </si>
  <si>
    <t>1.7000000000</t>
  </si>
  <si>
    <t>42356235294</t>
  </si>
  <si>
    <t>4480</t>
  </si>
  <si>
    <t>Asian Development Bank (ADB), European Bank for Reconstruction and Development (EBRD), International Fund for Agricultural Development (IFAD), International Monetary Fund (IMF), Inter-American Development Bank Group (IDB, IADB), United Nations Conference on Trade and Development (UNCTAD), World Trade Organization (WTO)</t>
  </si>
  <si>
    <t>http://www.worldbank.org/en/country/azerbaijan</t>
  </si>
  <si>
    <t>The State Service for Antimonopoly and Consumer Market Control</t>
  </si>
  <si>
    <t>http://www.competition.gov.az</t>
  </si>
  <si>
    <t>Agro Procurement and Supply OJSC</t>
  </si>
  <si>
    <t>Agricilture</t>
  </si>
  <si>
    <t>Ministry of Agriculture</t>
  </si>
  <si>
    <t>http://att.gov.az/</t>
  </si>
  <si>
    <t>https://etender.gov.az/laws</t>
  </si>
  <si>
    <t>36.8.2</t>
  </si>
  <si>
    <t>50-1</t>
  </si>
  <si>
    <t>33</t>
  </si>
  <si>
    <t>35</t>
  </si>
  <si>
    <t>36.9-36.10</t>
  </si>
  <si>
    <t>55-58</t>
  </si>
  <si>
    <t>32</t>
  </si>
  <si>
    <t>5.3, 20.1 (5000 AZN)</t>
  </si>
  <si>
    <t>17</t>
  </si>
  <si>
    <t>25, 48</t>
  </si>
  <si>
    <t>21</t>
  </si>
  <si>
    <t>Single internet portal for public procurement</t>
  </si>
  <si>
    <t>https://etender.gov.az/</t>
  </si>
  <si>
    <t>English, Azerbaijani</t>
  </si>
  <si>
    <t>Tender (bid) submission fee(EOs), Download document fee, Other: DESCRIBE, Bidders can view full bidding document by paying certain amount. Then can decide either participate or not (no fee required afterward)</t>
  </si>
  <si>
    <t>Public-private partnership (PPP)</t>
  </si>
  <si>
    <t>0.142</t>
  </si>
  <si>
    <t>0.252</t>
  </si>
  <si>
    <t>122689788.59</t>
  </si>
  <si>
    <t>0.1165</t>
  </si>
  <si>
    <t>Estimated bid price for procurement procedures amounted to  1.052,7   
 million manat, the value of concluded procurement contracts was 930
 million manat, saving 122.7 million manat or 11.65 percent of budget funds</t>
  </si>
  <si>
    <t>7776</t>
  </si>
  <si>
    <t>2059103571</t>
  </si>
  <si>
    <t>1427</t>
  </si>
  <si>
    <t>1803961206</t>
  </si>
  <si>
    <t>7500</t>
  </si>
  <si>
    <t>1077973284</t>
  </si>
  <si>
    <t>147</t>
  </si>
  <si>
    <t>111</t>
  </si>
  <si>
    <t>42</t>
  </si>
  <si>
    <t>25</t>
  </si>
  <si>
    <t>1555</t>
  </si>
  <si>
    <t>https://etender.gov.az/report</t>
  </si>
  <si>
    <t>70</t>
  </si>
  <si>
    <t>Bahamas, The</t>
  </si>
  <si>
    <t>393248</t>
  </si>
  <si>
    <t>Bahamian Dollar</t>
  </si>
  <si>
    <t>9374920000</t>
  </si>
  <si>
    <t>26070</t>
  </si>
  <si>
    <t>Caribbean Development Bank (CDB), Inter-American Development Bank Group (IDB, IADB), International Fund for Agricultural Development (IFAD), International Monetary Fund (IMF), United Nations Conference on Trade and Development (UNCTAD), World Trade Organization (WTO)</t>
  </si>
  <si>
    <t>Public Financial Management &amp; Performance Monitoring Reform</t>
  </si>
  <si>
    <t>http://www.bahamas.gov.bs/pfmpmr</t>
  </si>
  <si>
    <t>http://www.oas.org/juridico/PDFs/mesicic5_bhs_resp_annex1.pdf; https://www.bahamas.gov.bs/wps/wcm/connect/6f203fba-4835-4609-b8e9-396ae2f4d209/Public+Procurement+Bill%2C+2019.pdf?MOD=AJPERES&amp;CONVERT_TO=url&amp;CACHEID=6f203fba-4835-4609-b8e9-396ae2f4d209</t>
  </si>
  <si>
    <t>Article 14</t>
  </si>
  <si>
    <t>Article 57 (1) b) Draft Public Orocurement bill</t>
  </si>
  <si>
    <t>Article 5 p) of  Draft Public Procurement Bill</t>
  </si>
  <si>
    <t>Article 5 o) of  Draft Public Procurement Bill</t>
  </si>
  <si>
    <t>Article 44</t>
  </si>
  <si>
    <t>Article 46</t>
  </si>
  <si>
    <t>Article 42</t>
  </si>
  <si>
    <t>Article 67</t>
  </si>
  <si>
    <t>Article 57 b) Draft Public Procurement Bill</t>
  </si>
  <si>
    <t>Article 40</t>
  </si>
  <si>
    <t>Article 19</t>
  </si>
  <si>
    <t>Article 57 b) and Article 58 of Draft Public Procurement Bill</t>
  </si>
  <si>
    <t>The Government of the Bahamas</t>
  </si>
  <si>
    <t>ePublishing/Notification</t>
  </si>
  <si>
    <t>Bahrain</t>
  </si>
  <si>
    <t>1483756</t>
  </si>
  <si>
    <t>2013</t>
  </si>
  <si>
    <t>Bahraini Dinar</t>
  </si>
  <si>
    <t>0.3760000000</t>
  </si>
  <si>
    <t>36313424320</t>
  </si>
  <si>
    <t>24474</t>
  </si>
  <si>
    <t>International Monetary Fund (IMF), Inter-American Development Bank Group (IDB, IADB), United Nations Conference on Trade and Development (UNCTAD), World Trade Organization (WTO)</t>
  </si>
  <si>
    <t>http://www.worldbank.org/en/region/mena/brief/gcc</t>
  </si>
  <si>
    <t>Kingdom of Bahrain - Tender board</t>
  </si>
  <si>
    <t>http://www.tenderboard.gov.bh/</t>
  </si>
  <si>
    <t>http://www.tenderboard.gov.bh/Laws.aspx?cms=iQRpheuphYtJ6pyXUGiNqpncubnRdkps</t>
  </si>
  <si>
    <t>Legislative Decree No.36 of 2002 with respect to Regulating Government Tenders and Purchases, Article 35.</t>
  </si>
  <si>
    <t>"Circular No. ( 2 ) for 2019
http://www.tenderboard.gov.bh/Media/Pdf/circulars/circular_2019_02.pdf"</t>
  </si>
  <si>
    <t>Legislative Decree No.36 of 2002 with respect to Regulating Government Tenders and Purchases, Article 29.</t>
  </si>
  <si>
    <t>Legislative Decree No.36 of 2002 with respect to Regulating Government Tenders and Purchases, Article 56.</t>
  </si>
  <si>
    <t>Legislative Decree No.36 of 2002 with respect to Regulating Government Tenders and Purchases, Article 54. and  Circular No. (1) for 2020 Article 5</t>
  </si>
  <si>
    <t>Legislative Decree No.36 of 2002 with respect to Regulating Government Tenders and Purchases, Article 27.</t>
  </si>
  <si>
    <t>http://etendering.tenderboard.gov.bh/</t>
  </si>
  <si>
    <t>eTendering/eQuotation</t>
  </si>
  <si>
    <t>English, Arabic</t>
  </si>
  <si>
    <t>UAE Dirham, Afghani, Lek, Armenian Dram, Netherlands Antillean Guilder, Kwanza, Argentine Peso, Australian Dollar, Aruban Florin, Azerbaijan Manat, Convertible Mark, Barbados Dollar, Taka, Bulgarian Lev, Bahraini Dinar, Burundi Franc, Bermudian Dollar, Brunei Dollar, Boliviano, Mvdol, Brazilian Real, Bahamian Dollar, Ngultrum, Pula, Belarusian Ruble, Belize Dollar, Canadian Dollar, Congolese Franc, WIR Euro, Swiss Franc, WIR Franc, Unidad de Fomento, Chilean Peso, Yuan Renminbi, Colombian Peso, Unidad de Valor Real, Costa Rican Colon, Peso Convertible, Cuban Peso, Cabo Verde Escudo, Czech Koruna, Djibouti Franc, Danish Krone, Dominican Peso, Algerian Dinar, Egyptian Pound, Nakfa, Ethiopian Birr, Euro, Fiji Dollar, Falkland Islands Pound, Pound Sterling, Lari, Ghana Cedi, Gibraltar Pound, Dalasi, Guinean Franc, Quetzal, Guyana Dollar, Hong Kong Dollar, Lempira, Kuna, Gourde, Forint, Rupiah, New Israeli Sheqel, Indian Rupee, Iraqi Dinar, Iranian Rial, Iceland Krona, Jamaican Dollar, Jordanian Dinar, Yen, Kenyan Shilling, Som, Riel, Comorian Franc, North Korean Won, Won, Kuwaiti Dinar, Cayman Islands Dollar, Tenge, Lao Kip, Lebanese Pound, Sri Lanka Rupee, Liberian Dollar, Loti, Libyan Dinar, Moroccan Dirham, Moldovan Leu, Malagasy Ariary, Denar, Kyat, Tugrik, Pataca, Ouguiya, Mauritius Rupee, Rufiyaa, Malawi Kwacha, Mexican Peso, Mexican Unidad de Inversion (UDI), Malaysian Ringgit, Mozambique Metical, Namibia Dollar, Naira, Cordoba Oro, Norwegian Krone, Nepalese Rupee, New Zealand Dollar, Rial Omani, Balboa, Sol, Kina, Philippine Peso, Pakistan Rupee, Zloty, Guarani, Qatari Rial, Romanian Leu, Serbian Dinar, Russian Ruble, Rwanda Franc, Saudi Riyal, Solomon Islands Dollar, Seychelles Rupee, Sudanese Pound, Swedish Krona, Singapore Dollar, Saint Helena Pound, Leone, Somali Shilling, Surinam Dollar, South Sudanese Pound, Dobra, El Salvador Colon, Syrian Pound, Lilangeni, Baht, Somoni, Turkmenistan New Manat, Tunisian Dinar, Pa’anga, Turkish Lira, Trinidad and Tobago Dollar, New Taiwan Dollar, Tanzanian Shilling, Hryvnia, Uganda Shilling, US Dollar, US Dollar (Next day), Uruguay Peso en Unidades Indexadas (UI), Peso Uruguayo, Unidad Previsional, Uzbekistan Sum, Bolívar Soberano, Dong, Vatu, Tala, CFA Franc BEAC, Silver, Gold, Bond Markets Unit European Composite Unit (EURCO), Bond Markets Unit European Monetary Unit (E.M.U.-6), Bond Markets Unit European Unit of Account 9 (E.U.A.-9), Bond Markets Unit European Unit of Account 17 (E.U.A.-17), East Caribbean Dollar, SDR (Special Drawing Right), CFA Franc BCEAO, Palladium, CFP Franc, Platinum, Sucre, Codes specifically reserved for testing purposes, ADB Unit of Account, The codes assigned for transactions where no currency is involved, Yemeni Rial, Rand, Zambian Kwacha, Zimbabwe Dollar</t>
  </si>
  <si>
    <t>Download document fee, Advertisement placement fee</t>
  </si>
  <si>
    <t>1034</t>
  </si>
  <si>
    <t>5092270614</t>
  </si>
  <si>
    <t>1730</t>
  </si>
  <si>
    <t>4912697731</t>
  </si>
  <si>
    <t>737</t>
  </si>
  <si>
    <t>http://www.tenderboard.gov.bh/AnnualReports.aspx?cms=iQRpheuphYtJ6pyXUGiNqlbpD070N3BE</t>
  </si>
  <si>
    <t>146</t>
  </si>
  <si>
    <t>26</t>
  </si>
  <si>
    <t>Bangladesh</t>
  </si>
  <si>
    <t>161376713</t>
  </si>
  <si>
    <t>2011</t>
  </si>
  <si>
    <t>Taka</t>
  </si>
  <si>
    <t>83.4662019167</t>
  </si>
  <si>
    <t>286535935296</t>
  </si>
  <si>
    <t>1750</t>
  </si>
  <si>
    <t>Asian Development Bank (ADB), World Trade Organization (WTO), United Nations Conference on Trade and Development (UNCTAD), United Nations Conference on Trade and Development (UNCTAD), International Fund for Agricultural Development (IFAD), International Monetary Fund (IMF), Asian Infrastructure Investment Bank (AIIB), World Bank (WB), Islamic Development Bank (IsDB)</t>
  </si>
  <si>
    <t>http://www.worldbank.org/en/country/bangladesh</t>
  </si>
  <si>
    <t>Central Procurement Technical Unit (CPTU)</t>
  </si>
  <si>
    <t>https://cptu.gov.bd</t>
  </si>
  <si>
    <t>153</t>
  </si>
  <si>
    <t>Development of a four-tier based competency framework and accreditation board is underway</t>
  </si>
  <si>
    <t>https://cptu.gov.bd/procurement-policy-and-procedure-documents.html</t>
  </si>
  <si>
    <t>National e-GP Portal of the Government of the People's Republic of Bangladesh</t>
  </si>
  <si>
    <t>https://www.eprocure.gov.bd/</t>
  </si>
  <si>
    <t>ePublishing/Notification, eTendering/eQuotation, eEvaluation/Awarding, eContract Management, eProcurement Plan, eComplaints, Vendor Management</t>
  </si>
  <si>
    <t>Other</t>
  </si>
  <si>
    <t>NCB, RFQ</t>
  </si>
  <si>
    <t>Registration fee(EOs), Annual use fee, Download document fee</t>
  </si>
  <si>
    <t>0.6</t>
  </si>
  <si>
    <t>0.8</t>
  </si>
  <si>
    <t>15000</t>
  </si>
  <si>
    <t>1000000000</t>
  </si>
  <si>
    <t>0.06</t>
  </si>
  <si>
    <t>transaction cost savings and price reduction due to enhanced competition</t>
  </si>
  <si>
    <t>89272</t>
  </si>
  <si>
    <t>77717</t>
  </si>
  <si>
    <t>https://www.eprocure.gov.bd/Tenders.jsp</t>
  </si>
  <si>
    <t>66</t>
  </si>
  <si>
    <t>Data retrieved from the 'Assessment of Bangladesh Public Procurement System 2020 Report' and '2017 ADB eProcurement implementation survey'.</t>
  </si>
  <si>
    <t>Barbados</t>
  </si>
  <si>
    <t>281200</t>
  </si>
  <si>
    <t>Barbados Dollar</t>
  </si>
  <si>
    <t>2.0000000000</t>
  </si>
  <si>
    <t>4747600000</t>
  </si>
  <si>
    <t>16900</t>
  </si>
  <si>
    <t>CENTRAL PURCHASING DEPARTMENT</t>
  </si>
  <si>
    <t>https://www.gov.bb/Departments/central-purchasing</t>
  </si>
  <si>
    <t>https://www.barbadosparliament.com/uploads/bill_resolution/2cce24c43cd05912923c3e9aa3e938b0.pdf; https://www.barbadosparliament.com/bills/details/607</t>
  </si>
  <si>
    <t>Article 9, Article 50</t>
  </si>
  <si>
    <t>Article 30</t>
  </si>
  <si>
    <t>Article 12</t>
  </si>
  <si>
    <t>Article 21</t>
  </si>
  <si>
    <t>Article 27</t>
  </si>
  <si>
    <t>Article 78 of Public Procurement Bill</t>
  </si>
  <si>
    <t>Article 34 of Public Procurement Bill</t>
  </si>
  <si>
    <t>Articles 19, 20 and 23 of Public Procurement Bill</t>
  </si>
  <si>
    <t>Article 38 of Public Procurement Bill</t>
  </si>
  <si>
    <t>Article 32 (1) of Public Procurement Bill</t>
  </si>
  <si>
    <t>Article 48</t>
  </si>
  <si>
    <t>Belarus</t>
  </si>
  <si>
    <t>9379952</t>
  </si>
  <si>
    <t xml:space="preserve">2019; 2011; 2011; </t>
  </si>
  <si>
    <t>Belarusian Ruble</t>
  </si>
  <si>
    <t>2.4395750000</t>
  </si>
  <si>
    <t>57750384079</t>
  </si>
  <si>
    <t>6360</t>
  </si>
  <si>
    <t>European Bank for Reconstruction and Development (EBRD), International Monetary Fund (IMF), United Nations Conference on Trade and Development (UNCTAD), World Trade Organization (WTO)</t>
  </si>
  <si>
    <t>http://www.worldbank.org/en/country/belarus</t>
  </si>
  <si>
    <t>Ministry of Antimonopoly Regulation and Trade of the Republic of Belarus</t>
  </si>
  <si>
    <t>https://mart.gov.by</t>
  </si>
  <si>
    <t>The Ministry of Communications and Informatization of the Republic of Belarus; RUE "BELFARMATSIYA "; UE "Belmedtehnika"</t>
  </si>
  <si>
    <t>Info &amp; Communication; Health; Health</t>
  </si>
  <si>
    <t>The Ministry of Communications and Informatization of the Republic of Belarus; Ministry of Health of the Republic of Belarus; Ministry of Health of the Republic of Belarus</t>
  </si>
  <si>
    <t>National; National; National</t>
  </si>
  <si>
    <t>https://mpt.gov.by; https://pharma.by; http://www.belmt.by</t>
  </si>
  <si>
    <t>http://www.pravo.by/document/?guid=3871&amp;p0=H11200419</t>
  </si>
  <si>
    <t>Article 1  of the Law on Public Procurement of Works, Goods and Services 2012</t>
  </si>
  <si>
    <t>Article 29 of the Law on Public Procurement of Works, Goods and Services 2012</t>
  </si>
  <si>
    <t>Article 26 Section 1 of the Law on Public Procurement of Works, Goods and Services 2012</t>
  </si>
  <si>
    <t>Article 16 Section 1 of the Law on Public Procurement of Works, Goods and Services 2012</t>
  </si>
  <si>
    <t>Article 5 Section 2 of the Law on Public Procurement of Works, Goods and Services 2012</t>
  </si>
  <si>
    <t>Article 6 Section 2 of the Law on Public Procurement of Works, Goods and Services 2012</t>
  </si>
  <si>
    <t>Articles 24 Section 4 of the Law on Public Procurement of Works, Goods and Services 2012</t>
  </si>
  <si>
    <t>Articles 22 and 23 and Article 32 Section 4 of the Law on Public Procurement of Works, Goods and Services 2012</t>
  </si>
  <si>
    <t>Article 36 Section 1 of the Law on Public Procurement of Works, Goods and Services 2012</t>
  </si>
  <si>
    <t>Article 24 of the Law on Public Procurement of Works, Goods and Services 2012</t>
  </si>
  <si>
    <t>public information and analytical management system for public procurement; electronic trading room; electronic trading room; Ice Trade</t>
  </si>
  <si>
    <t>https://gias.by; http://goszakupki.by/; http://zakupki.butb.by; http://icetrade.by/</t>
  </si>
  <si>
    <t>eProcurement Plan, ePublishing/Notification, eTendering/eQuotation, eContract Management, eComplaints; eProcurement Plan, ePublishing/Notification, eTendering/eQuotation, eEvaluation/Awarding, eReverse Auctions, eContract Management, Vendor Management, eComplaints; eProcurement Plan, ePublishing/Notification, eTendering/eQuotation, eEvaluation/Awarding, eReverse Auctions, eContract Management, Vendor Management, eComplaints; ePublishing/Notification, eReverse Auctions</t>
  </si>
  <si>
    <t xml:space="preserve">Advanced electronic certificate authentication, Document electronic signing, Action electronic signing; Advanced electronic certificate authentication, Document electronic signing, Action electronic signing; Advanced electronic certificate authentication, Document electronic signing, Action electronic signing; </t>
  </si>
  <si>
    <t>Yes; Yes; Yes; Yes</t>
  </si>
  <si>
    <t xml:space="preserve">; ; ; </t>
  </si>
  <si>
    <t xml:space="preserve">No; No; No; </t>
  </si>
  <si>
    <t>Russian; Russian; Russian; Russian, English</t>
  </si>
  <si>
    <t xml:space="preserve">Belarusian Ruble, Euro, US Dollar, Russian Ruble; Belarusian Ruble, Euro, US Dollar, Russian Ruble; Belarusian Ruble, Euro, US Dollar, Russian Ruble; </t>
  </si>
  <si>
    <t xml:space="preserve">Yes; ; ; </t>
  </si>
  <si>
    <t>0.4</t>
  </si>
  <si>
    <t>11526</t>
  </si>
  <si>
    <t>473224</t>
  </si>
  <si>
    <t>1626432170.67</t>
  </si>
  <si>
    <t>1770000000</t>
  </si>
  <si>
    <t>630000000</t>
  </si>
  <si>
    <t>https://mart.gov.by/sites/mart/home/activities/regulation-tenders/statictics.html</t>
  </si>
  <si>
    <t>Belgium</t>
  </si>
  <si>
    <t>11427054</t>
  </si>
  <si>
    <t>2013; 2007; 2006; 2010; 2007</t>
  </si>
  <si>
    <t>547814643654</t>
  </si>
  <si>
    <t>46010</t>
  </si>
  <si>
    <t>0.14</t>
  </si>
  <si>
    <t>http://www.worldbank.org/en/country/belgium</t>
  </si>
  <si>
    <t>Public Procurement Portal</t>
  </si>
  <si>
    <t>https://www.publicprocurement.be/fr</t>
  </si>
  <si>
    <t>https://www.publicprocurement.be/fr/documents/loi-du-17-juin-2016</t>
  </si>
  <si>
    <t>Service Public Fédéral BOSA, e-Procurement, User Management; Service Public Fédéral BOSA, e-Procurement, eNotification; Service Public Fédéral BOSA, e-Procurement, eTendering; Service Public Fédéral BOSA, e-Procurement, eAwarding; Service Public Fédéral BOSA, e-Procurement, eCatalogue</t>
  </si>
  <si>
    <t>https://my.publicprocurement.be/um/home.action; https://enot.publicprocurement.be/enot-war/home.do; https://eten.publicprocurement.be/etendering/home.do; https://eaward.publicprocurement.be/eawa/home.action; https://ecat.publicprocurement.be/ecat/home.action</t>
  </si>
  <si>
    <t>ePublishing/Notification, eTendering/eQuotation, eEvaluation/Awarding, eReverse Auctions, eCatalogues, Vendor Management; ePublishing/Notification; eTendering/eQuotation; eEvaluation/Awarding, eReverse Auctions; eCatalogues</t>
  </si>
  <si>
    <t xml:space="preserve">Advanced electronic certificate authentication; ; Document electronic signing; ; </t>
  </si>
  <si>
    <t xml:space="preserve">; ; ; ; </t>
  </si>
  <si>
    <t>English, French, German, Dutch, Flemish; English, French, Dutch, Flemish, German; English, Dutch, Flemish, French, German; English, French, Dutch, Flemish, German; English, French, Dutch, Flemish, German</t>
  </si>
  <si>
    <t>Euro, Bulgarian Lev, Czech Koruna, Danish Krone, Pound Sterling, Iceland Krona, Norwegian Krone, Romanian Leu, Swedish Krona, Swiss Franc, Yen, Denar, Turkish Lira, US Dollar; ; ; Euro; Euro</t>
  </si>
  <si>
    <t>Proprietary Build; COTS: DESCRIBE (Vendor + Components), EUROPEAN DYNAMICS e-PPS; COTS: DESCRIBE (Vendor + Components), EUROPEAN DYNAMICS e-PPS; COTS: DESCRIBE (Vendor + Components), EUROPEAN DYNAMICS e-PPS; COTS: DESCRIBE (Vendor + Components), EUROPEAN DYNAMICS e-PPS</t>
  </si>
  <si>
    <t>; Government-managed service; Government-managed service; Government-managed service; Government-managed service</t>
  </si>
  <si>
    <t>964</t>
  </si>
  <si>
    <t>5001</t>
  </si>
  <si>
    <t>58314868233</t>
  </si>
  <si>
    <t>3138</t>
  </si>
  <si>
    <t>11114432701</t>
  </si>
  <si>
    <t>470</t>
  </si>
  <si>
    <t>313</t>
  </si>
  <si>
    <t>1380</t>
  </si>
  <si>
    <t>3139548766</t>
  </si>
  <si>
    <t>306</t>
  </si>
  <si>
    <t>28</t>
  </si>
  <si>
    <t>https://ec.europa.eu/regional_policy/sources/policy/how/improving-investment/public-procurement/study/country_profile/be.pdf</t>
  </si>
  <si>
    <t>Values are for contract awards only beneath the European Union public procurement thresholds.</t>
  </si>
  <si>
    <t>European Union Official Website</t>
  </si>
  <si>
    <t>Belize</t>
  </si>
  <si>
    <t>400031</t>
  </si>
  <si>
    <t>Belize Dollar</t>
  </si>
  <si>
    <t>2413550000</t>
  </si>
  <si>
    <t>6070</t>
  </si>
  <si>
    <t>Ministry of Finance</t>
  </si>
  <si>
    <t>https://procurement.gov.bz/</t>
  </si>
  <si>
    <t>http://procurement.gov.bz/wp-content/uploads/2020/02/FARA_Amendment_2010.pdf; http://procurement.gov.bz/wp-content/uploads/2020/02/Finance_Audit_Act_2005.pdf; https://www.nationalassembly.gov.bz/wp-content/uploads/2021/01/Public-Contracts-Commission-Bill-2021-1.pdf</t>
  </si>
  <si>
    <t>Article 19 (c) of the Finance and Audit Act</t>
  </si>
  <si>
    <t>Article 19 (a) of the Finance and Audit Act</t>
  </si>
  <si>
    <t>Article 19 (3)  (c) of the Finance and Audit Act</t>
  </si>
  <si>
    <t>https://procurement.gov.bz/reports-and-statistics/</t>
  </si>
  <si>
    <t>Benin</t>
  </si>
  <si>
    <t>12123198</t>
  </si>
  <si>
    <t>CFA Franc BCEAO</t>
  </si>
  <si>
    <t>574.2945496490</t>
  </si>
  <si>
    <t>15488837356</t>
  </si>
  <si>
    <t>1280</t>
  </si>
  <si>
    <t>http://www.worldbank.org/en/country/benin</t>
  </si>
  <si>
    <t>Authorite des regulation des marchés publics</t>
  </si>
  <si>
    <t>https://www.armp.bj</t>
  </si>
  <si>
    <t>Société Béninoise pour l'Approvisionnement en Produits de Santé (SoBAPS); Agence pour la Gestion de la Logistique des Officiels (AGLO)</t>
  </si>
  <si>
    <t>Health; Public Administration</t>
  </si>
  <si>
    <t>Ministère de la Santé; Présidence de la République</t>
  </si>
  <si>
    <t>National; National</t>
  </si>
  <si>
    <t>https://sobaps.bj/; https://www.aglo.bj/</t>
  </si>
  <si>
    <t>https://www.armp.bj/index.php?option=com_k2&amp;view=item&amp;id=247:nouveau-code-des-marches-publics&amp;Itemid=666</t>
  </si>
  <si>
    <t>Loi n° 2020-26 du 29 septembre 2020, article 73.</t>
  </si>
  <si>
    <t>Loi n° 2020-26 du 29 septembre 2020, article 77.</t>
  </si>
  <si>
    <t>Loi n° 2020-26 du 29 septembre 2020, article 68</t>
  </si>
  <si>
    <t>Loi n° 2020-26 du 29 septembre 2020, article 70</t>
  </si>
  <si>
    <t>Loi n° 2020-26 du 29 septembre 2020, article 75, 76, 77</t>
  </si>
  <si>
    <t>Loi n° 2020-26 du 29 septembre 2020, article 117</t>
  </si>
  <si>
    <t>Loi n° 2020-26 du 29 septembre 2020, article 72 et décret n°2020-600 du 23 décembre 2020 fixant délai alinéa 1er point 6.</t>
  </si>
  <si>
    <t>Loi n° 2020-26 du 29 septembre 2020, article 14 alinéa 2 tiret 1er.</t>
  </si>
  <si>
    <t>Loi n° 2020-26 du 29 septembre 2020, article 3. Ce seuil varie selon le type de marché (travaux, fournitures, services et prestations intellectuelles) et le type d'autorité contractante (commune ordinaire, commune à statut particulier, administrations, agences, sociétés et offices d'Etat).</t>
  </si>
  <si>
    <t>Loi n° 2020-26 du 29 septembre 2020, article 54. 21 jours calendaires pour les marchés dont le montant est supérieur au seuil de passation des marchés et 30 jours calendaires pour les marchés supérieur au seuil communautaire de publication.</t>
  </si>
  <si>
    <t>Loi n° 2020-26 du 29 septembre 2020, article 35.</t>
  </si>
  <si>
    <t>Benin Public Procurement Portal</t>
  </si>
  <si>
    <t>https://www.marches-publics.bj</t>
  </si>
  <si>
    <t>eProcurement Plan, ePublishing/Notification, eComplaints</t>
  </si>
  <si>
    <t>French</t>
  </si>
  <si>
    <t>576</t>
  </si>
  <si>
    <t>396852059458</t>
  </si>
  <si>
    <t>608</t>
  </si>
  <si>
    <t>400719492190</t>
  </si>
  <si>
    <t>19</t>
  </si>
  <si>
    <t>24</t>
  </si>
  <si>
    <t>https://www.armp.bj/index.php?option=com_k2&amp;view=itemlist&amp;layout=category&amp;task=category&amp;id=9&amp;Itemid=675</t>
  </si>
  <si>
    <t>http://www.marches-publcs.bj</t>
  </si>
  <si>
    <t>Bermuda</t>
  </si>
  <si>
    <t>North America</t>
  </si>
  <si>
    <t>63867</t>
  </si>
  <si>
    <t>Bermudian Dollar</t>
  </si>
  <si>
    <t>7597926000</t>
  </si>
  <si>
    <t>122470</t>
  </si>
  <si>
    <t>Office of Project Management and Procurement</t>
  </si>
  <si>
    <t>https://www.gov.bm/department/office-project-management-and-procurement</t>
  </si>
  <si>
    <t>https://www.gov.bm/sites/default/files/20181015-Code-of-Practice-for-Project-Management-and-Procurement.pdf; https://www.gov.bm/sites/default/files/CODE-OF-PRACTICE-Amended-2nd-Edition-Final--July-27-2020-2.1.pdf</t>
  </si>
  <si>
    <t>Code of Practice for Project Management and Procurement, Article 29, par 2.</t>
  </si>
  <si>
    <t>Code of Practice for Project Management and Procurement, Article 18, par 4.</t>
  </si>
  <si>
    <t>Code of Practice for Project Management and Procurement, Article 29, par 1.</t>
  </si>
  <si>
    <t>Code of Practice for Project Management and Procurement, Article 20, par 6.</t>
  </si>
  <si>
    <t>Code of Practice for Project Management and Procurement, Article 26.</t>
  </si>
  <si>
    <t>Code of Practice for Project Management and Procurement, Article 3, par.2 (g)</t>
  </si>
  <si>
    <t>Code of Practice for Project Management and Procurement, Article 41</t>
  </si>
  <si>
    <t>Code of Practice for Project Management and Procurement, Article 26</t>
  </si>
  <si>
    <t>Code of Practice for Project Management and Procurement, Article 26 par. 2 and Article 29 par. 3</t>
  </si>
  <si>
    <t>Code of Practice for Project Management and Procurement, Article 11, 12, 13.</t>
  </si>
  <si>
    <t>Code of Practice for Project Management and Procurement, Article 23.</t>
  </si>
  <si>
    <t>Bhutan</t>
  </si>
  <si>
    <t>771612</t>
  </si>
  <si>
    <t>2017</t>
  </si>
  <si>
    <t>Ngultrum</t>
  </si>
  <si>
    <t>74.0995668836</t>
  </si>
  <si>
    <t>2172582739</t>
  </si>
  <si>
    <t>2840</t>
  </si>
  <si>
    <t>Asian Development Bank (ADB), International Fund for Agricultural Development (IFAD), International Monetary Fund (IMF), United Nations Conference on Trade and Development (UNCTAD), World Trade Organization (WTO)</t>
  </si>
  <si>
    <t>http://www.worldbank.org/en/country/bhutan</t>
  </si>
  <si>
    <t>Procurement Management and Development Division, Department of National Properties</t>
  </si>
  <si>
    <t>Competency Based Framework (CBF) training</t>
  </si>
  <si>
    <t>Central Public Procurement Management Division (CPPMD)</t>
  </si>
  <si>
    <t>https://www.moic.gov.bt/wp-content/uploads/2016/08/Procurement-Rules-and-Regulations.pdf</t>
  </si>
  <si>
    <t>Procurement Rules and Regulations 2019, Clause 5.4.3.2</t>
  </si>
  <si>
    <t>No exact clause but will be added in the reform 2022</t>
  </si>
  <si>
    <t>General provisions available</t>
  </si>
  <si>
    <t>Procurement Rules and Regulations 2019, clause 5.4.1</t>
  </si>
  <si>
    <t>Procurement Rules and Regulations 2009, Article 2.1.2.6.</t>
  </si>
  <si>
    <t>Depends on the volume and nature of procurement</t>
  </si>
  <si>
    <t>Procurement Rules and Regulations 2019, Clause 5.1.9.6</t>
  </si>
  <si>
    <t>Procurement Rules and Regulations 2019, Clause 5.4.1</t>
  </si>
  <si>
    <t>Procurement Rules and Regulations 2019, Clause 1.1.2.2</t>
  </si>
  <si>
    <t>Procurement Rules and Regulations 2019, Clause 8.1</t>
  </si>
  <si>
    <t>Procurement Rules and Regulations 2019, Clause 8.1.3 &amp; Standard Bidding Documents</t>
  </si>
  <si>
    <t>Procurement Rules and Regulations 2019, Clause 5.1.8</t>
  </si>
  <si>
    <t>Procurement Rules and Regulations 2019, Clause 4.1.1</t>
  </si>
  <si>
    <t>Procurement Rules and Regulations 2019, Clause 5.1.3</t>
  </si>
  <si>
    <t>Procurement Rules and Regulations 2019, Clause 7.3.1.5 and 7.3.1.8</t>
  </si>
  <si>
    <t>No Threshold, subject to conditons laid down in PRR 4.2.5.2</t>
  </si>
  <si>
    <t>e-GP system</t>
  </si>
  <si>
    <t>https://www.egp.gov.bt/</t>
  </si>
  <si>
    <t>ePublishing/Notification, eTendering/eQuotation</t>
  </si>
  <si>
    <t>Alternative Procurement Arrangement (APA) for Thimphu Thromde 2016</t>
  </si>
  <si>
    <t>English, Dzongkha</t>
  </si>
  <si>
    <t>https://www.egp.gov.bt/resources/common/TenderListing.jsp?h=t</t>
  </si>
  <si>
    <t>9434</t>
  </si>
  <si>
    <t>1509</t>
  </si>
  <si>
    <t>1063</t>
  </si>
  <si>
    <t>372</t>
  </si>
  <si>
    <t>1072</t>
  </si>
  <si>
    <t>13305</t>
  </si>
  <si>
    <t>4380</t>
  </si>
  <si>
    <t>154</t>
  </si>
  <si>
    <t>83</t>
  </si>
  <si>
    <t>https://www.mof.gov.bt/publications/reports/</t>
  </si>
  <si>
    <t>No International Competitive Bidding process in the system as of now.
Bidder participation on the average of 4 years (March 2018- March 2021)
- Some contracts are awarded offline where the requirements of the agencies are not captured by e-GP
 ADB conducted assessment in 2021</t>
  </si>
  <si>
    <t>Bolivia</t>
  </si>
  <si>
    <t>12079472</t>
  </si>
  <si>
    <t>Boliviano</t>
  </si>
  <si>
    <t>6.9100000000</t>
  </si>
  <si>
    <t>39368460624</t>
  </si>
  <si>
    <t>3290</t>
  </si>
  <si>
    <t>Inter-American Development Bank Group (IDB, IADB), International Fund for Agricultural Development (IFAD), International Monetary Fund (IMF), United Nations Conference on Trade and Development (UNCTAD), World Trade Organization (WTO)</t>
  </si>
  <si>
    <t>http://www.worldbank.org/en/country/bolivia</t>
  </si>
  <si>
    <t>Ministry of Economy and Public Finance - SISTEMA DE CONTRATACIONES ESTATALES (SICOES)</t>
  </si>
  <si>
    <t>https://www.sicoes.gob.bo</t>
  </si>
  <si>
    <t>https://www.sicoes.gob.bo/portal/normativa/decretos.php; https://medios.economiayfinanzas.gob.bo/VPC/documentos/decretos/2018/COMPILADO_FINAL_0181_Octubre_2017.pdf; https://sea.gob.bo/digesto/CompendioII/S/200_DS_0181.pdf; https://www.oas.org/juridico/spanish/mesicic2_blv_decreto_cb_sp.pdf; https://www.sicoes.gob.bo/portal/normativa/decretos.php</t>
  </si>
  <si>
    <t>Article 24 and Article 32 Decreto Supremo 27328</t>
  </si>
  <si>
    <t>Article 20 Law 0181</t>
  </si>
  <si>
    <t>Article 21 Decreto Supremo 27328</t>
  </si>
  <si>
    <t>Article 29 Law 0181</t>
  </si>
  <si>
    <t>Article 26 II Decreto Supremo 27328</t>
  </si>
  <si>
    <t>Article 20 Decreto Suprem0 27328</t>
  </si>
  <si>
    <t>Article 20 Decreto Supremo 27328</t>
  </si>
  <si>
    <t>Article 12 Law 0181 and Article 24 Decreto Supremo 27328</t>
  </si>
  <si>
    <t>SISTEMA DE CONTRATACIONES ESTATALES - SICOES (It is not a eProcurement transactional system)</t>
  </si>
  <si>
    <t>eProcurement Plan, ePublishing/Notification</t>
  </si>
  <si>
    <t>Spanish, Castilian</t>
  </si>
  <si>
    <t>Other: DESCRIBE, No fees</t>
  </si>
  <si>
    <t>Bosnia and Herzegovina</t>
  </si>
  <si>
    <t>3270943</t>
  </si>
  <si>
    <t>2014</t>
  </si>
  <si>
    <t>Convertible Mark</t>
  </si>
  <si>
    <t>1.6536061544</t>
  </si>
  <si>
    <t>23023924770</t>
  </si>
  <si>
    <t>6810</t>
  </si>
  <si>
    <t>0.0751</t>
  </si>
  <si>
    <t>European Bank for Reconstruction and Development (EBRD), International Fund for Agricultural Development (IFAD), International Monetary Fund (IMF), United Nations Conference on Trade and Development (UNCTAD)</t>
  </si>
  <si>
    <t>http://www.worldbank.org/en/country/bosniaandherzegovina</t>
  </si>
  <si>
    <t>Public procurement agency of Bosnia and Herzegovina</t>
  </si>
  <si>
    <t>https://www.javnenabavke.gov.ba/en/</t>
  </si>
  <si>
    <t>1073</t>
  </si>
  <si>
    <t>Public Procurement Department regarding the implementation of central procurement procedures</t>
  </si>
  <si>
    <t>Financial Sector, Public Administration</t>
  </si>
  <si>
    <t>The office of joint affairs of cantonal authorities of Tuzla Canton</t>
  </si>
  <si>
    <t>Regional</t>
  </si>
  <si>
    <t>http://www.vladatk.kim.ba/javne-nabavke-nabave</t>
  </si>
  <si>
    <t>https://docs.javnenabavke.gov.ba/documents/fe873820-2f88-4f45-bfaf-23feb4dea847.pdf; http://rai-see.org/wp-content/uploads/2015/08/BiH-Law-on-public-procurement-en.pdf; https://www.javnenabavke.gov.ba/en/legislation</t>
  </si>
  <si>
    <t>It is not regulated in BiH legislation</t>
  </si>
  <si>
    <t>Article 3 of the  Public procurement law (Offical Gazette of BiH no.39/14)</t>
  </si>
  <si>
    <t>Article 64 of the  Public procurement law (Offical Gazette of BiH no.39/14)</t>
  </si>
  <si>
    <t>Article 61 of the  Public procurement law (Offical Gazette of BiH no.39/14)</t>
  </si>
  <si>
    <t>Article 63 of the  Public procurement law (Offical Gazette of BiH no.39/14)</t>
  </si>
  <si>
    <t>Article 67 of the  Public procurement law (Offical Gazette of BiH no.39/14)</t>
  </si>
  <si>
    <t>Part three of the  Public procurement law (Offical Gazette of BiH no.39/14)</t>
  </si>
  <si>
    <t>Article 72(1) and 98 of the  Public procurement law (Offical Gazette of BiH no.39/14)</t>
  </si>
  <si>
    <t>Article 60 of the  Public procurement law (Offical Gazette of BiH no.39/14)</t>
  </si>
  <si>
    <t>Article 14  of the  Public procurement law (Offical Gazette of BiH no.39/14)</t>
  </si>
  <si>
    <t>BAM 250,000.00, BAM 400,000,00 and BAM 800,000.00, depending of the type of contracting authority  for goods and services; BAM 9.000.000,00 for all contracting authorities for works</t>
  </si>
  <si>
    <t>Article 40  of the  Public procurement law (Offical Gazette of BiH no.39/14)</t>
  </si>
  <si>
    <t>Article 40 par 2 (a), Article 40 par 4, Article 42</t>
  </si>
  <si>
    <t>Electronic Information System for public procurement (IS e-Procurement)</t>
  </si>
  <si>
    <t>https://www.ejn.gov.ba/</t>
  </si>
  <si>
    <t>eProcurement Plan, ePublishing/Notification, eTendering/eQuotation, eReverse Auctions, Vendor Management</t>
  </si>
  <si>
    <t>Bosnian, Croatian, Serbian, English</t>
  </si>
  <si>
    <t>Other: DESCRIBE, Free of charge</t>
  </si>
  <si>
    <t>219126151.9</t>
  </si>
  <si>
    <t>Rough estimate</t>
  </si>
  <si>
    <t>47145</t>
  </si>
  <si>
    <t>2936318909.52</t>
  </si>
  <si>
    <t>204</t>
  </si>
  <si>
    <t>1695661843</t>
  </si>
  <si>
    <t>786463221</t>
  </si>
  <si>
    <t>469164120</t>
  </si>
  <si>
    <t>303657707.4</t>
  </si>
  <si>
    <t>202</t>
  </si>
  <si>
    <t>1628957090</t>
  </si>
  <si>
    <t>66704754</t>
  </si>
  <si>
    <t>1094781655</t>
  </si>
  <si>
    <t>108</t>
  </si>
  <si>
    <t>81814189</t>
  </si>
  <si>
    <t>52705</t>
  </si>
  <si>
    <t>411541928</t>
  </si>
  <si>
    <t>272367592</t>
  </si>
  <si>
    <t>1205103267</t>
  </si>
  <si>
    <t>2.12</t>
  </si>
  <si>
    <t>2.58</t>
  </si>
  <si>
    <t>2.24</t>
  </si>
  <si>
    <t>https://www.javnenabavke.gov.ba/bs-Latn-BA/reports</t>
  </si>
  <si>
    <t>45</t>
  </si>
  <si>
    <t>All information</t>
  </si>
  <si>
    <t>Electronic Information System for public procurement (IS e-Procurement); Report on the completed financial audit 2021</t>
  </si>
  <si>
    <t>; https://www.javnenabavke.gov.ba/bs-Latn-BA/reports</t>
  </si>
  <si>
    <t>Botswana</t>
  </si>
  <si>
    <t>2588423</t>
  </si>
  <si>
    <t>2015</t>
  </si>
  <si>
    <t>Pula</t>
  </si>
  <si>
    <t>11.0872583333</t>
  </si>
  <si>
    <t>16658075870</t>
  </si>
  <si>
    <t>6430</t>
  </si>
  <si>
    <t>0.0382</t>
  </si>
  <si>
    <t>African Development Bank (AfDB), International Fund for Agricultural Development (IFAD), International Monetary Fund (IMF), United Nations Conference on Trade and Development (UNCTAD), World Trade Organization (WTO)</t>
  </si>
  <si>
    <t>http://www.worldbank.org/en/country/botswana</t>
  </si>
  <si>
    <t>Public Procurement and Asset Disposal Board</t>
  </si>
  <si>
    <t>https://www.ppadb.co.bw/</t>
  </si>
  <si>
    <t>7</t>
  </si>
  <si>
    <t>Advanced Practitioner Corporate Award (CIPS)</t>
  </si>
  <si>
    <t>Public Procurement &amp; Asset Disposal Board</t>
  </si>
  <si>
    <t>Industry &amp; Trade Sector, Info &amp; Communication, Public Administration, Social Protection, Transportation, Water / Sanit / Waste, Health, Financial Sector, Energy &amp; Extractives, Education, Agricilture</t>
  </si>
  <si>
    <t>Ministry of Finance &amp; Economic Development</t>
  </si>
  <si>
    <t>https://www.finance.gov.bw/index.php?Itemid=118&amp;option=com_content&amp;view=category&amp;id=35; http://www.ppadb.co.bw/Manuals%20%20Acts/Detailed%20Guidance%20Code%20of%20Ethics.pdf; https://botswanalaws.com/subsidiary-legislation/public-procurement-and-asset-disposal-subsidiary-legislation; http://extwprlegs1.fao.org/docs/pdf/bot91752.pdf; https://botswanalaws.com/Principle-Legislation/public-procurement-act.html#:~:text=Act%2024%2C%202021%2C,incidental%20thereto%20and%20connected%20therewith.</t>
  </si>
  <si>
    <t>Public Procurement and Asset Disposal Regulations, Article 3</t>
  </si>
  <si>
    <t>PUBLIC PROCUREMENT AND ASSET DISPOSAL, Article 26, par d.</t>
  </si>
  <si>
    <t>Public Procurement and Asset Disposal Regulations, Article 61 (2)</t>
  </si>
  <si>
    <t>Public Procurement and Asset Disposal Regulations, Article 30 (2) (i)</t>
  </si>
  <si>
    <t>Public Procurement and Asset Disposal Regulations, Article 106 and Article 112</t>
  </si>
  <si>
    <t>PUBLIC PROCUREMENT AND ASSET DISPOSAL, Article 73.</t>
  </si>
  <si>
    <t>Public Procurement and Asset Disposal Regulations, Article 77</t>
  </si>
  <si>
    <t>Public Procurement and Asset Disposal Regulations, Article 118 and Article 133 (5)</t>
  </si>
  <si>
    <t>Public Procurement and Asset Disposal Regulations, Article 116 (8)</t>
  </si>
  <si>
    <t>Public Procurement and Asset Disposal Regulations, Article 57 (1)</t>
  </si>
  <si>
    <t>Public Procurement and Asset Disposal Regulations, Article 122 (5)</t>
  </si>
  <si>
    <t>Integrated Procurement Management System (IPMS)</t>
  </si>
  <si>
    <t>http://www.ipms.ppadb.co.bw/</t>
  </si>
  <si>
    <t>ePublishing/Notification, eEvaluation/Awarding, eProcurement Plan, eTendering/eQuotation</t>
  </si>
  <si>
    <t>International Competitive Bidding (ICB)</t>
  </si>
  <si>
    <t>Pula, US Dollar, Pound Sterling, Rand</t>
  </si>
  <si>
    <t>COTS: DESCRIBE (Vendor + Components), Nextenders (India) Private Limited</t>
  </si>
  <si>
    <t>http://ipms.ppadb.co.bw/</t>
  </si>
  <si>
    <t>5133</t>
  </si>
  <si>
    <t>533000000</t>
  </si>
  <si>
    <t>14</t>
  </si>
  <si>
    <t>https://www.finance.gov.bw/index.php?Itemid=116&amp;option=com_content&amp;view=category&amp;id=36</t>
  </si>
  <si>
    <t>https://www.ppadb.co.bw/annualreport/PPADB Annual Report 2020_2021.pdf</t>
  </si>
  <si>
    <t>Complaint resolution period (include average resolution time in days)	14days for simple and 30days for complex cases
Complaint resolution period (include average resolution time in days)	14days for simple and 30days for complex cases
Complaint resolution period (include average resolution time in days)	14days for simple and 30days for complex cases
Complaint resolution period (include average resolution time in days): 14days for simple and 30days for complex cases
Does the country provide for green public procurement practices (application of environmental criteria, life cycle costing) in its procurement law? : Yes: Evaluation and Adjudication Procedure must use industry standards, including practices which "are safe and environmentally friendly"</t>
  </si>
  <si>
    <t>Brazil</t>
  </si>
  <si>
    <t>211049527</t>
  </si>
  <si>
    <t>Brazilian Real</t>
  </si>
  <si>
    <t>3.9444710973</t>
  </si>
  <si>
    <t>1790968502573</t>
  </si>
  <si>
    <t>9130</t>
  </si>
  <si>
    <t>http://www.worldbank.org/en/country/brazil</t>
  </si>
  <si>
    <t>Ministry of Economy</t>
  </si>
  <si>
    <t>http://www.fazenda.gov.br/</t>
  </si>
  <si>
    <t>https://www.comprasgovernamentais.gov.br/index.php/legislacao/leis; http://www.planalto.gov.br/ccivil_03/leis/l8666cons.htm; https://www.portaldecompraspublicas.com.br/18/Sobre/?slTab=297; http://www.planalto.gov.br/ccivil_03/_ato2019-2022/2021/lei/L14133.htm</t>
  </si>
  <si>
    <t>Law No. 12,232, of April 29, 2010, Article 11, par IX.</t>
  </si>
  <si>
    <t>Article 55 L14133</t>
  </si>
  <si>
    <t>ComprasNet</t>
  </si>
  <si>
    <t>https://www.comprasgovernamentais.gov.br/</t>
  </si>
  <si>
    <t>eReverse Auctions, ePublishing/Notification, eTendering/eQuotation</t>
  </si>
  <si>
    <t>System Assessment</t>
  </si>
  <si>
    <t>Portuguese, Spanish, Castilian, English</t>
  </si>
  <si>
    <t>British Virgin Islands</t>
  </si>
  <si>
    <t>31122</t>
  </si>
  <si>
    <t>Caribbean Development Bank (CDB)</t>
  </si>
  <si>
    <t>Government of the Virgin Islands</t>
  </si>
  <si>
    <t>https://bvi.gov.vg/tender-notices</t>
  </si>
  <si>
    <t>https://bvi.gov.vg/content/public-finance-management-regulations-2005; https://www.bvibeacon.com/wp-content/uploads/2021/11/Public-Procurement-Act-2021_0.pdf</t>
  </si>
  <si>
    <t>PUBLIC FINANCE MANAGEMENT REGULATIONS, 2005, Article 183.</t>
  </si>
  <si>
    <t>PUBLIC FINANCE MANAGEMENT REGULATIONS, 2005, Article 185 (h).</t>
  </si>
  <si>
    <t>PUBLIC FINANCE MANAGEMENT REGULATIONS, 2005, Article 176 (2).</t>
  </si>
  <si>
    <t>PUBLIC FINANCE MANAGEMENT REGULATIONS, 2005, Article 172.</t>
  </si>
  <si>
    <t>Brunei Darussalam</t>
  </si>
  <si>
    <t>445373</t>
  </si>
  <si>
    <t>Brunei Dollar</t>
  </si>
  <si>
    <t>1.3438069630</t>
  </si>
  <si>
    <t>14096219675</t>
  </si>
  <si>
    <t>30320</t>
  </si>
  <si>
    <t>Asian Development Bank (ADB), International Monetary Fund (IMF), Inter-American Development Bank Group (IDB, IADB), United Nations Conference on Trade and Development (UNCTAD), World Trade Organization (WTO)</t>
  </si>
  <si>
    <t>Ministry of Finance and Economy</t>
  </si>
  <si>
    <t>https://www.mofe.gov.bn/Divisions/state-tenders-board-general-information.aspx</t>
  </si>
  <si>
    <t>https://www.mofe.gov.bn/Divisions/state-tenders-board-general-information.aspx; https://www.mofe.gov.bn/Shared%20Documents/State%20Tender%20Board/Garispanduan%20Perolehan%20Kerajaan.pdf</t>
  </si>
  <si>
    <t>E-Government National Centre</t>
  </si>
  <si>
    <t>http://www.egnc.gov.bn/SitePages/Tender.aspx</t>
  </si>
  <si>
    <t>Bulgaria</t>
  </si>
  <si>
    <t>6934015</t>
  </si>
  <si>
    <t>Bulgarian Lev</t>
  </si>
  <si>
    <t>1.7163333333</t>
  </si>
  <si>
    <t>68559607877</t>
  </si>
  <si>
    <t>9630</t>
  </si>
  <si>
    <t>European Bank for Reconstruction and Development (EBRD), European Investment Bank (EIB), International Monetary Fund (IMF), United Nations Conference on Trade and Development (UNCTAD), World Trade Organization (WTO)</t>
  </si>
  <si>
    <t>http://www.worldbank.org/en/country/bulgaria</t>
  </si>
  <si>
    <t>Public Procurement Agency (Агенция по обществени поръчки)</t>
  </si>
  <si>
    <t>https://www2.aop.bg/</t>
  </si>
  <si>
    <t>Minister of Finance through Centralised Contracting and Public Procurement Directorate; Minister of Health through Public Procurement Directorate; Central Purchasing Body for Municipalities</t>
  </si>
  <si>
    <t>Public Administration; Health; Public Administration</t>
  </si>
  <si>
    <t>Ministry of Finance; Ministry of Health; None (The National Association of Municipalities in the Republic of Bulgaria)</t>
  </si>
  <si>
    <t>https://www.minfin.bg/en/52; http://cop.mh.government.bg/; https://www.namrb.org/lang/en</t>
  </si>
  <si>
    <t>https://www2.aop.bg/wp-content/uploads/2020/01/ZOP_31122019.pdf; https://www2.aop.bg/wp-content/uploads/2019/08/ppa_26022019.pdf (English translation); https://www2.aop.bg/zakonodatelstvo/nacionalno-zakonodatelstvo/; https://www2.aop.bg/wp-content/uploads/2020/12/ZOP-01012020.pdf; https://www2.aop.bg/wp-content/uploads/2021/03/PUBLIC_PROCUREMENT_ACT.pdf; https://www2.aop.bg/wp-content/uploads/2021/05/ppzop-20210511.pdf</t>
  </si>
  <si>
    <t>Article 47, para. 5, Article 70, para. 2, p. 2 and Article 71 of the PPL;Order No. H-18 of  8 August  2016 for the Determination of Method for Calculating Life-Cycle Costs of Road Vehicles</t>
  </si>
  <si>
    <t>Article 70, para.2, p. 3 and following paragraphs, Article 77, para.11, Article 78, para. 10, Article 90, para. 7q Article 136, para. 11, Article 137, para.10 of the PPL</t>
  </si>
  <si>
    <t>Article 70 of the PPL</t>
  </si>
  <si>
    <t>Article 12, Article 47, Article 48, para 1, 5 and 6, Article 51, Article 63, para 1, p. 6, p. 11, Article 64, para. 1, p.7, para. 3 and 4, Article 70, para. 2, p. 2 and 3, para. 4q p. 1and para. 5, Article 71, Article 115 and Article 194a* of the PPL (*in force, as of 1 March 2019)</t>
  </si>
  <si>
    <t>Article 46, para.3 of the PPL</t>
  </si>
  <si>
    <t>No (Article 111 of the PPL allows contracting authorities/contracting entities to require only advance payment guarantees and/or contract execution guarantees.)</t>
  </si>
  <si>
    <t>Article 53 and Article 54, para. 1 – 6 of the RIPPL (para. 5 and 6 are repealed, as of 1 April 2020)</t>
  </si>
  <si>
    <t>Article 212 and Article 216, para 5* of the PPL (*para. 6 in the current version of the PPL)</t>
  </si>
  <si>
    <t>Article 112, para. 6 of the PPL</t>
  </si>
  <si>
    <t>Article 107, p. 5 of the PPL and p. 5 of Annex №20 to Article 187 of the PPL and Article 35а of the RIPPL</t>
  </si>
  <si>
    <t>Article 20, Article35 (information to be published in the Official Journal of the EU), Articles 36 and 36a (information to be published in the national Public Procurement Register and on buyer profiles) and Article 99 (publication of decisions for launching award procedures and/or notices used as a means of calling for competition) and Article 185 (publication of contract award notices) of the PPL</t>
  </si>
  <si>
    <t>Article 20 of the PPL</t>
  </si>
  <si>
    <t>Article 23, para 8, Article 74, para. 1, 2 and para. 4, Article 75, para. 2, 4, 5 and 7-10, Article 76, para. 3, 5 and 6 and 11, Article 77, para. 3, Article 78, para. 4 and 12, Article 82, para. 4, Article 85, para. 2 and 4, Article 86, para. 4 and 5, Article 93, para. 2, Article 100, para. 7, 11 and 12, Article 133, Article 134, para. 2, 3, 5 and 6, Article 135, para. 2, 3, 5 and 6, Article 136, para. 3, Article 137, para. 4, Article 140, para. 1, Article 141, Article 142, para. 4-6, Article 165, Article 178, para. 2, 3 and 4 and Article 188 of the PPL (please, see also Article 189a of the PPL, in force as of 1 January 2021)</t>
  </si>
  <si>
    <t>Same as under Number of days for advertisement of goods awards clause</t>
  </si>
  <si>
    <t>Article 20, para. 4, p. 3 and para. 8 of the PPL</t>
  </si>
  <si>
    <t>Article 20, para. 4, p. 1 and para. 8 of the PPL</t>
  </si>
  <si>
    <t>Article 20, para. 4, p. 2 and 3 and para. 8 of the PPL</t>
  </si>
  <si>
    <t>Centralized Automated Information System "E-Procurement " (CAIS EAP)</t>
  </si>
  <si>
    <t>eProcurement Plan, ePublishing/Notification, eTendering/eQuotation, eEvaluation/Awarding, eContract Management, eCatalogues, eComplaints, eReverse Auctions</t>
  </si>
  <si>
    <t>English, Bulgarian</t>
  </si>
  <si>
    <t>Bulgarian Lev, Euro, US Dollar</t>
  </si>
  <si>
    <t>0.59</t>
  </si>
  <si>
    <t>16948617311</t>
  </si>
  <si>
    <t>22929</t>
  </si>
  <si>
    <t>8952791052</t>
  </si>
  <si>
    <t>12740</t>
  </si>
  <si>
    <t>2162955305</t>
  </si>
  <si>
    <t>3491</t>
  </si>
  <si>
    <t>5401381849</t>
  </si>
  <si>
    <t>6698</t>
  </si>
  <si>
    <t>1388453898</t>
  </si>
  <si>
    <t>8900</t>
  </si>
  <si>
    <t>10218</t>
  </si>
  <si>
    <t>1931296593</t>
  </si>
  <si>
    <t>https://www2.aop.bg/aop/annual-reports</t>
  </si>
  <si>
    <t>https://opentender.eu/bg/dashboards/market-analysis; https://www.aop.bg/; https://app.eop.bg/today/reporting/bulletin</t>
  </si>
  <si>
    <t>OpenTender Bulgaria</t>
  </si>
  <si>
    <t>https://opentender.eu/bg/</t>
  </si>
  <si>
    <t>Burkina Faso</t>
  </si>
  <si>
    <t>22100683</t>
  </si>
  <si>
    <t>554.5306750331</t>
  </si>
  <si>
    <t>18717882892</t>
  </si>
  <si>
    <t>830</t>
  </si>
  <si>
    <t>http://www.worldbank.org/en/country/burkinafaso</t>
  </si>
  <si>
    <t>La Direction générale du Contrôle des marchés publics du Burkina Faso</t>
  </si>
  <si>
    <t>http://www.dgmp.gov.bf/</t>
  </si>
  <si>
    <t>http://www.dgmp.gov.bf/index.php/dgcmef-politique/dgcmef-texte/dgmef-lad; http://extwprlegs1.fao.org/docs/pdf/bkf165590.pdf; https://lavoixdujuristebf.files.wordpress.com/2018/02/loi_039_portant_commande_publique.pdf</t>
  </si>
  <si>
    <t>Article 7 DECRET N°2016­858/</t>
  </si>
  <si>
    <t>Article 10 DECRET N°2016­858/</t>
  </si>
  <si>
    <t>Article 6 DECRET N°2016­858/</t>
  </si>
  <si>
    <t xml:space="preserve">Directeur Général du Contrôle des Marchés Publics et des Engagements Financiers (DG-CMEF); </t>
  </si>
  <si>
    <t xml:space="preserve">http://www.dgmp.gov.bf/; </t>
  </si>
  <si>
    <t xml:space="preserve">ePublishing/Notification; </t>
  </si>
  <si>
    <t xml:space="preserve">No; </t>
  </si>
  <si>
    <t>No; No</t>
  </si>
  <si>
    <t xml:space="preserve">French; </t>
  </si>
  <si>
    <t>Burundi</t>
  </si>
  <si>
    <t>12551213</t>
  </si>
  <si>
    <t>Burundi Franc</t>
  </si>
  <si>
    <t>1975.9508813877</t>
  </si>
  <si>
    <t>2787941797</t>
  </si>
  <si>
    <t>220</t>
  </si>
  <si>
    <t>International Fund for Agricultural Development (IFAD)</t>
  </si>
  <si>
    <t>http://www.worldbank.org/en/country/burundi</t>
  </si>
  <si>
    <t>Autorité de Régulation des Marchés Publics (ARMP)</t>
  </si>
  <si>
    <t>http://www.armp.bi/</t>
  </si>
  <si>
    <t>http://www.armp.bi/index.php/lois</t>
  </si>
  <si>
    <t>French, English</t>
  </si>
  <si>
    <t>310</t>
  </si>
  <si>
    <t>60</t>
  </si>
  <si>
    <t>http://www.armp.bi/index.php/audits-rapports/rapports-annuels</t>
  </si>
  <si>
    <t>Cabo Verde</t>
  </si>
  <si>
    <t>587925</t>
  </si>
  <si>
    <t>Cabo Verde Escudo</t>
  </si>
  <si>
    <t>93.2180924116</t>
  </si>
  <si>
    <t>1898443616</t>
  </si>
  <si>
    <t>3190</t>
  </si>
  <si>
    <t>0.039</t>
  </si>
  <si>
    <t>http://www.worldbank.org/en/country/caboverde</t>
  </si>
  <si>
    <t>ARAP</t>
  </si>
  <si>
    <t>http://www.arap.cv/</t>
  </si>
  <si>
    <t>IGRP-Integrated Governement Resource Planning</t>
  </si>
  <si>
    <t>UGAC - Unidade de Gestão Centralizada, MF</t>
  </si>
  <si>
    <t>Public Administration</t>
  </si>
  <si>
    <t>http://www.arap.cv/index.php/ugas-arap</t>
  </si>
  <si>
    <t>http://www.arap.cv/index.php/centro-do-conhecimento/legislacao/leis; https://www.arap.cv/index.php/competencia/regulamentar/regulamentos</t>
  </si>
  <si>
    <t>Article 99º CCP</t>
  </si>
  <si>
    <t>Article 13º e 14º CCP</t>
  </si>
  <si>
    <t>Article 51º Law 70/VIII/2014, August, 26th</t>
  </si>
  <si>
    <t>Articles, 70º, 30º, 119º CCP</t>
  </si>
  <si>
    <t>Articles 13º e 99º CCP</t>
  </si>
  <si>
    <t>Article 184º CCP</t>
  </si>
  <si>
    <t>Article 90º CCP</t>
  </si>
  <si>
    <t>Articles 87º e 88º CCP</t>
  </si>
  <si>
    <t>Article 119º CCP</t>
  </si>
  <si>
    <t>Article 30º</t>
  </si>
  <si>
    <t>e-COMPRAS</t>
  </si>
  <si>
    <t>https://www.mf.gov.cv/web/ecompras/sobre-e-compras</t>
  </si>
  <si>
    <t>ePublishing/Notification, eTendering/eQuotation, eCatalogues, eEvaluation/Awarding</t>
  </si>
  <si>
    <t>84500000</t>
  </si>
  <si>
    <t>http://www.arap.cv/index.php/centro-do-conhecimento/publicacoes</t>
  </si>
  <si>
    <t>http://www.arap.cv/index.php/compras-publicas</t>
  </si>
  <si>
    <t>- Public Procurement Law requirement for mandatory use of e-government procurement	Article 199º CCP (mandatory once specific regulation on e-GP is approved)
- Number of certified contracting officers by gender	62 Female; 41 Male
- Public Procurement Law requirement that defines procedures to be used for emergency procurement	Article 39º CCP
- Public Procurement Law requirements that excludes donor-funded projects from national public procurement law	Article 4, al 1. b) CCP
- Public Procurement law last revision date	14 April 2015</t>
  </si>
  <si>
    <t>Cambodia</t>
  </si>
  <si>
    <t>16589023</t>
  </si>
  <si>
    <t>Riel</t>
  </si>
  <si>
    <t>4098.7227950589</t>
  </si>
  <si>
    <t>25558378524</t>
  </si>
  <si>
    <t>1580</t>
  </si>
  <si>
    <t>http://www.worldbank.org/en/country/cambodia</t>
  </si>
  <si>
    <t>Ministry of Economy and Finance</t>
  </si>
  <si>
    <t>http://www.mef.gov.kh/</t>
  </si>
  <si>
    <t>https://www.mef.gov.kh/documents/shares/investment/pm-vol-1-sub-decree-rev-8-june-2012.pdf; https://www.interior.gov.kh/document/detail/1026</t>
  </si>
  <si>
    <t>3.7.1</t>
  </si>
  <si>
    <t>18.1.1</t>
  </si>
  <si>
    <t>17.4.10 - 17.4.14</t>
  </si>
  <si>
    <t>16.0</t>
  </si>
  <si>
    <t>5.2</t>
  </si>
  <si>
    <t>9.2 , 10.7</t>
  </si>
  <si>
    <t>15.3</t>
  </si>
  <si>
    <t>Cameroon</t>
  </si>
  <si>
    <t>27198628</t>
  </si>
  <si>
    <t>CFA Franc BEAC</t>
  </si>
  <si>
    <t>44306780490</t>
  </si>
  <si>
    <t>1590</t>
  </si>
  <si>
    <t>0.056</t>
  </si>
  <si>
    <t>http://www.worldbank.org/en/country/cameroon</t>
  </si>
  <si>
    <t>Ministry of Public Contracts</t>
  </si>
  <si>
    <t>http://www.minmap.cm/</t>
  </si>
  <si>
    <t>https://www.prc.cm/fr/actualites/actes/decrets/2918-decret-n-2018-366-du-20-juin-2018-portant-code-des-marches-publics; http://armp.cm/Decrets.php#tzM52</t>
  </si>
  <si>
    <t>Article 57</t>
  </si>
  <si>
    <t>Articles 70 and 100</t>
  </si>
  <si>
    <t>Article 90</t>
  </si>
  <si>
    <t>Article 91</t>
  </si>
  <si>
    <t>Article 106</t>
  </si>
  <si>
    <t>Articles  172, 173, 174 , 175</t>
  </si>
  <si>
    <t>Bidding document</t>
  </si>
  <si>
    <t>&gt;10000 USD</t>
  </si>
  <si>
    <t>Article 88</t>
  </si>
  <si>
    <t>COLEPS</t>
  </si>
  <si>
    <t>http://www.marchespublics.cm/</t>
  </si>
  <si>
    <t>eProcurement Plan, ePublishing/Notification, eTendering/eQuotation</t>
  </si>
  <si>
    <t>English, French</t>
  </si>
  <si>
    <t>Euro, CFA Franc BEAC, US Dollar</t>
  </si>
  <si>
    <t>7718</t>
  </si>
  <si>
    <t>1459406838</t>
  </si>
  <si>
    <t>3870</t>
  </si>
  <si>
    <t>236598875</t>
  </si>
  <si>
    <t>728</t>
  </si>
  <si>
    <t>55020609</t>
  </si>
  <si>
    <t>2962</t>
  </si>
  <si>
    <t>158080756</t>
  </si>
  <si>
    <t>180</t>
  </si>
  <si>
    <t>23718149</t>
  </si>
  <si>
    <t>7703</t>
  </si>
  <si>
    <t>843087989</t>
  </si>
  <si>
    <t>232826364</t>
  </si>
  <si>
    <t>188</t>
  </si>
  <si>
    <t>831152489</t>
  </si>
  <si>
    <t>462</t>
  </si>
  <si>
    <t>189390919</t>
  </si>
  <si>
    <t>100000.0</t>
  </si>
  <si>
    <t>435</t>
  </si>
  <si>
    <t>647375023</t>
  </si>
  <si>
    <t>117</t>
  </si>
  <si>
    <t>http://armp.cm/Reports_situation.php#tzM11</t>
  </si>
  <si>
    <t>90</t>
  </si>
  <si>
    <t>67</t>
  </si>
  <si>
    <t>Updates to Existing GPPD Indicators
Public Procurement Law requirement for mandatory use of e-government procurement	Decret n°2018/0002/PM du 05 janvier 2018 fixant les conditions et modalités de passation des marchés publics par voie électronique au Cameroun
eProcurement system custom vs Commercial Off the Shelf (COTS) vs. Open Source vs. SaaS	
Number of certified contracting officers by gender	
Public Procurement Law requirement that defines procedures to be used for emergency procurement	The Public Procurement Code has provided for a limited competition approach (Articles 109 to 111) for the award of contracts within a maximum of 45 days in case of emergency. 
Public Procurement Law requirements that excludes donor-funded projects from national public procurement law	Articles 4
Public Procurement law last revision date	20-Jun-18
New Environment Indicators	
The government has green public procurement strategies and roadmap (Y/N + URL)	N
The government uses green public procurement for certain sectors (e.g., energy, agriculture, water, transport, construction/works, other) 	N
Are any green public procurement practices mandatory? (Y/N) + description	N
Public Procurement Law requirement for use of green public procurement practices	Articles 57
Lead agency / governance body responsible for green public procurement	N
Spend targets for green public procurement (total, goods, works &amp; services)	N
Official website on Sustainable Public Procurement (criteria, guidelines, definitions, etc.)	N
Specific green certifications or standards for suppliers	N
Training toolkit or course on green public procurement	N
Green public procurement monitoring tool (Y/N) + description	N
Disposal requirements for goods, equipment, and infrastructure that minimize environmental impacts and maximize recycling and reuse	N
Number of contract awards evaluated based on green public procurement criteria (total, goods, works &amp; services)	N
Value of contract awards evaluated based on green public procurement criteria (total, goods, works &amp; services)	N
Methodology for how green public procurement criteria is in the public procurement process	N
New Social and Economic Indicators	
Public Procurement Law requirement for awards to women-owned businesses	N
Public Procurement Law requirement for awards to businesses owned by disadvantaged groups (e.g. ethnic minorities, disabled persons, etc.)	N
Public Procurement Law requirement for suppliers to adhere to international labor standards (Y/N) – clause + list of compacts to which they belong (e.g. anti-child slavery, human trafficking, etc.)	N
Public Procurement Law requirement to source ethically or fairly traded goods	N
Spend targets for women-owned businesses (e.g., an entity that is at least 51% owned, managed, and controlled by one or more women)	N
Spend targets for businesses owned by disadvantaged group (e.g., an entity that is at least 51% owned, managed, and controlled by one or more ethnic minorities, disabled persons, etc.)	N
Requirement for local sourcing of main elements of purchased products or services	N
Disaggregate number of certified contracting officers by gender (e.g., CIPS)	N</t>
  </si>
  <si>
    <t>Canada</t>
  </si>
  <si>
    <t>38246108</t>
  </si>
  <si>
    <t>Canadian Dollar</t>
  </si>
  <si>
    <t>1.2538769021</t>
  </si>
  <si>
    <t>1974180237151</t>
  </si>
  <si>
    <t>48310</t>
  </si>
  <si>
    <t>African Development Bank (AfDB), Asian Development Bank (ADB), Caribbean Development Bank (CDB), European Bank for Reconstruction and Development (EBRD), 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</si>
  <si>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http://www.worldbank.org/en/country/canada</t>
  </si>
  <si>
    <t>Public Services and Procurement Canada</t>
  </si>
  <si>
    <t>https://www.tpsgc-pwgsc.gc.ca/comm/index-eng.html</t>
  </si>
  <si>
    <t>https://buyandsell.gc.ca/policy-and-guidelines/standard-acquisition-clauses-and-conditions-manual</t>
  </si>
  <si>
    <t>Public Works and Government Services Canada</t>
  </si>
  <si>
    <t>https://buyandsell.gc.ca/</t>
  </si>
  <si>
    <t>ePublishing/Notification, eTendering/eQuotation, ePurchasing/P2P</t>
  </si>
  <si>
    <t>https://buyandsell.gc.ca/procurement-data/open-contracting-data-standard-pilot</t>
  </si>
  <si>
    <t>686922</t>
  </si>
  <si>
    <t>36415596</t>
  </si>
  <si>
    <t>182</t>
  </si>
  <si>
    <t>https://www.canada.ca/en/treasury-board-secretariat/corporate/reports/contracting-data.html; http://opo-boa.gc.ca/rapports-reports/2019-2020/index-eng.html</t>
  </si>
  <si>
    <t>Useful links; Procurement Ombudsman's Annual Report 2020-2021</t>
  </si>
  <si>
    <t>https://www.tpsgc-pwgsc.gc.ca/app-acq/dpa-ppd-eng.html; https://opo-boa.gc.ca/rapports-reports/2020-2021/index-eng.html</t>
  </si>
  <si>
    <t>Cayman Islands</t>
  </si>
  <si>
    <t>68136</t>
  </si>
  <si>
    <t>Cayman Islands Dollar</t>
  </si>
  <si>
    <t>0.8333300000</t>
  </si>
  <si>
    <t>4161116164</t>
  </si>
  <si>
    <t>61880</t>
  </si>
  <si>
    <t>Central Procurement Office</t>
  </si>
  <si>
    <t>https://www.procure.gov.ky/</t>
  </si>
  <si>
    <t>https://www.procure.gov.ky/procurement-legislation-policy-amp-guidance; https://www.procure.gov.ky/procurement-legislation-policy-amp-guidance</t>
  </si>
  <si>
    <t>THE PROCUREMENT LAW, 2016, Schedule 1, Article 5.</t>
  </si>
  <si>
    <t>THE PROCUREMENT LAW, 2016, PART 6 - MISCELLANEOUS, Article 16, par 1.</t>
  </si>
  <si>
    <t>Public Procurement Regulations, Article 11</t>
  </si>
  <si>
    <t>Public Procurement Regulations, Article 7</t>
  </si>
  <si>
    <t>THE PROCUREMENT LAW, 2016, Part 1 - Preliminary, Article 2</t>
  </si>
  <si>
    <t>THE PROCUREMENT LAW, 2016, Part 1 - Preliminary, Article 2 and Article 18 of Public Procurement Regulations</t>
  </si>
  <si>
    <t>THE PROCUREMENT LAW, 2016, Schedule 6, (j)</t>
  </si>
  <si>
    <t>Public Procurement Regulations, Article 16 (6)</t>
  </si>
  <si>
    <t>Public Procurement Regulations, Article 19</t>
  </si>
  <si>
    <t>THE PROCUREMENT LAW, 2016, Schedule 4</t>
  </si>
  <si>
    <t>THE PROCUREMENT LAW, 2016, PART 5 - PROCUREMENT METHODS AND LIMITS, Article 15.</t>
  </si>
  <si>
    <t>338</t>
  </si>
  <si>
    <t>https://www.procure.gov.ky/cpo</t>
  </si>
  <si>
    <t>Central African Republic</t>
  </si>
  <si>
    <t>5457154</t>
  </si>
  <si>
    <t>2688202097</t>
  </si>
  <si>
    <t>480</t>
  </si>
  <si>
    <t>0.011</t>
  </si>
  <si>
    <t>http://www.worldbank.org/en/country/centralafricanrepublic</t>
  </si>
  <si>
    <t>Service de Passation des Marches Publics -Equipement; Service de Passation des Marches Publics-Education Nationale; Service de Passation des Marches Publics- Sante Publique; Service de Passation des Marches Publics- Developpement Rural; Service de Passation des Marches Publics-Maitrise d'Ouvrage Deleguee</t>
  </si>
  <si>
    <t>Yes; Yes; Yes; Yes; No</t>
  </si>
  <si>
    <t>Service de Passation des Marches Publics -Equipement; Service de Passation des Marches Publics-Education Nationale; Service de Passation des Marches Publics- Sante Publique; Service de Passation des Marches Publics- Developpement Rural</t>
  </si>
  <si>
    <t>Energy &amp; Extractives, Social Protection, Transportation, Water / Sanit / Waste; Education; Health, Industry &amp; Trade Sector, Public Administration; Agricilture, Info &amp; Communication, Financial Sector</t>
  </si>
  <si>
    <t>Ministere des transports et de l'Entretien Routier; Ministere de l'Enseignement Primaire, Secondaire Technique et de l'Alphabetisation; Ministere de la Sante et de la Population; Ministere des Finances et du Budget</t>
  </si>
  <si>
    <t>National; National; National; National</t>
  </si>
  <si>
    <t>http://www.dgmp.cf; http://extwprlegs1.fao.org/docs/pdf/Caf178250.pdf; https://www.finances.gouv.cf/sites/default/files/2021-02/code_marches_publics.pdf</t>
  </si>
  <si>
    <t>Loi n°2008-17 du 6 juin 2008, Article 57</t>
  </si>
  <si>
    <t>Loi n°2008-17 du 6 juin 2008, Article 31</t>
  </si>
  <si>
    <t>Loi n°2008-17 du 6 juin 2008, Article 64</t>
  </si>
  <si>
    <t>Loi n°2008-17 du 6 juin 2008, Article 106</t>
  </si>
  <si>
    <t>Loi n°2008-17 du 6 juin 2008, Article 67</t>
  </si>
  <si>
    <t>Loi n°2008-17 du 6 juin 2008, Article 32 and Article 54 (and Article 74)</t>
  </si>
  <si>
    <t>Loi n°2008-17 du 6 juin 2008, Article 37 and Article 49</t>
  </si>
  <si>
    <t>Loi n°2008-17 du 6 juin 2008, Article 10 and Article 11</t>
  </si>
  <si>
    <t>Loi n°2008-17 du 6 juin 2008, Article 52</t>
  </si>
  <si>
    <t>Loi n°2008-17 du 6 juin 2008, Article 63</t>
  </si>
  <si>
    <t>Chad</t>
  </si>
  <si>
    <t>17179740</t>
  </si>
  <si>
    <t>11381134158</t>
  </si>
  <si>
    <t>640</t>
  </si>
  <si>
    <t>http://www.worldbank.org/en/country/chad</t>
  </si>
  <si>
    <t>Ministry of Finance and Budget</t>
  </si>
  <si>
    <t>https://finances.gouv.td/</t>
  </si>
  <si>
    <t>http://www.droit-afrique.com/upload/doc/tchad/Tchad-Code-2003-marches-publics.pdf; https://ppp.worldbank.org/public-private-partnership/sites/ppp.worldbank.org/files/documents/Decree%20No.%202417-PR-PM-2015%20on%20Public%20Procurement%20December%202015%20.pdf; https://observatoire.td/upload/files/dt_21609953440.pdf</t>
  </si>
  <si>
    <t>Article 29 Decree 503</t>
  </si>
  <si>
    <t>Article 65  and Article 30 Decree 503</t>
  </si>
  <si>
    <t>Article 20, Article 30 and Article 34  Decree 503</t>
  </si>
  <si>
    <t>Article 13 Decree 503</t>
  </si>
  <si>
    <t>Article 31 Decree 503</t>
  </si>
  <si>
    <t>Articles 54, 55 Decree 503</t>
  </si>
  <si>
    <t>Article 4.1 Decree 503</t>
  </si>
  <si>
    <t>https://finances.gouv.td/index.php/publications/rapports-marches-publics/rapports-d-activites-annuels-ocmp</t>
  </si>
  <si>
    <t>Channel Islands</t>
  </si>
  <si>
    <t>172683</t>
  </si>
  <si>
    <t>Pound Sterling</t>
  </si>
  <si>
    <t>0.7270649447</t>
  </si>
  <si>
    <t>10888972630</t>
  </si>
  <si>
    <t>66840</t>
  </si>
  <si>
    <t>Channel Islands Tenders</t>
  </si>
  <si>
    <t>https://www.channelislandtenders.com/</t>
  </si>
  <si>
    <t>Chile</t>
  </si>
  <si>
    <t>19493184</t>
  </si>
  <si>
    <t>Chilean Peso</t>
  </si>
  <si>
    <t>758.9553786590</t>
  </si>
  <si>
    <t>298640738864</t>
  </si>
  <si>
    <t>14780</t>
  </si>
  <si>
    <t>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</si>
  <si>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http://www.worldbank.org/en/country/chile</t>
  </si>
  <si>
    <t>Chile Compra</t>
  </si>
  <si>
    <t>https://www.chilecompra.cl/</t>
  </si>
  <si>
    <t>18685</t>
  </si>
  <si>
    <t>https://capacitacion.chilecompra.cl/course/view.php?id=3858</t>
  </si>
  <si>
    <t>Agricilture, Education, Energy &amp; Extractives, Financial Sector, Health, Industry &amp; Trade Sector, Info &amp; Communication</t>
  </si>
  <si>
    <t>Ministerio de Hacienda</t>
  </si>
  <si>
    <t>https://www.chilecompra.cl/normativa/; https://www.chilecompra.cl/directivas-de-compra/; https://www.chilecompra.cl/wp-content/uploads/2018/02/CodigodeEticaParaProveedoresdelEstado.pdf</t>
  </si>
  <si>
    <t>Law 19,886, Article 6. 
Decree 250, Articles 20, 37</t>
  </si>
  <si>
    <t>Decree 250, Articles 2, 38</t>
  </si>
  <si>
    <t>Decree 250, Article 22, num 6.
Decree 250, Article 31</t>
  </si>
  <si>
    <t>Decree 250, Articles 33, 62</t>
  </si>
  <si>
    <t>Decree 250, Article 63</t>
  </si>
  <si>
    <t>Decree 250, Articles 19 &amp; 25.</t>
  </si>
  <si>
    <t>eTendering/eQuotation, eCatalogues, ePublishing/Notification, eReverse Auctions, eContract Management</t>
  </si>
  <si>
    <t>Chilean Peso, US Dollar, Euro, Unidad de Fomento</t>
  </si>
  <si>
    <t>https://datosabiertos.chilecompra.cl/Home/DescargaProcesos</t>
  </si>
  <si>
    <t>129730</t>
  </si>
  <si>
    <t>9756967533.23</t>
  </si>
  <si>
    <t>1649829</t>
  </si>
  <si>
    <t>15015594283.83</t>
  </si>
  <si>
    <t>1088739</t>
  </si>
  <si>
    <t>1088739.6</t>
  </si>
  <si>
    <t>40556</t>
  </si>
  <si>
    <t>2826918478.35</t>
  </si>
  <si>
    <t>520533</t>
  </si>
  <si>
    <t>6315416973.88</t>
  </si>
  <si>
    <t>1368406</t>
  </si>
  <si>
    <t>11577424001.15</t>
  </si>
  <si>
    <t>281423</t>
  </si>
  <si>
    <t>3438170282.68</t>
  </si>
  <si>
    <t>872022</t>
  </si>
  <si>
    <t>5041485417.55</t>
  </si>
  <si>
    <t>375643</t>
  </si>
  <si>
    <t>1512232326.17</t>
  </si>
  <si>
    <t>596589</t>
  </si>
  <si>
    <t>4.4</t>
  </si>
  <si>
    <t>2.4</t>
  </si>
  <si>
    <t>35302</t>
  </si>
  <si>
    <t>253</t>
  </si>
  <si>
    <t>61630</t>
  </si>
  <si>
    <t>http://datosabiertos.chilecompra.cl</t>
  </si>
  <si>
    <t>- Public Procurement Law requirement for mandatory use of e-government procurement	Law 19,886, Articles 18, 19, 20, 21
- eProcurement system custom vs Commercial Off the Shelf (COTS) vs. Open Source vs. SaaS	Custom System
- Public Procurement Law requirement that defines procedures to be used for emergency procurement	Decree 250, Articles 10. Directive 36
- Public Procurement law last revision date	28-Apr-22
- The government has green public procurement strategies and roadmap (Y/N + URL)	Y, https://portalestadoverde.mma.gob.cl/manuales-y-bases, https://ccps.mma.gob.cl/wp-content/uploads/2019/06/Instructivo-de-Compras-P%C3%BAblicas-Sustentables.pdf
- The government uses green public procurement for certain sectors (e.g., energy, agriculture, water, transport, construction/works, other) 	y
- Lead agency / governance body responsible for green public procurement	Environment Ministry, https://mma.gob.cl/
- https://portalestadoverde.mma.gob.cl/
- Training toolkit or course on green public procurement	https://portalestadoverde.mma.gob.cl/guias-y-otros/
- Disposal requirements for goods, equipment, and infrastructure that minimize environmental impacts and maximize recycling and reuse	Y, Directives 9, 25, https://www.chilecompra.cl/directivas-de-compra
- Public Procurement Law requirement for awards to women-owned businesses	Directive 20 , https://www.chilecompra.cl/directivas-de-compra
- Directive 17, https://www.chilecompra.cl/directivas-de-compra
- Directives 28, 31, https://www.chilecompra.cl/directivas-de-compra</t>
  </si>
  <si>
    <t>Annual Public Procurement Plans; Annual Plan 2021</t>
  </si>
  <si>
    <t>https://www.chilecompra.cl/planes-de-compra/; https://www.superir.gob.cl/gestion-institucional/plan-de-compras/</t>
  </si>
  <si>
    <t>China</t>
  </si>
  <si>
    <t>1410929362</t>
  </si>
  <si>
    <t xml:space="preserve">2015; 2016; ; ; </t>
  </si>
  <si>
    <t>Yuan Renminbi</t>
  </si>
  <si>
    <t>6.9007672694</t>
  </si>
  <si>
    <t>14618341351727</t>
  </si>
  <si>
    <t>10550</t>
  </si>
  <si>
    <t>0.036</t>
  </si>
  <si>
    <t>African Development Bank (AfDB), Asian Development Bank (ADB), Caribbean Development Bank (CDB), Inter-American Development Bank Group (IDB, IADB), International Fund for Agricultural Development (IFAD), International Monetary Fund (IMF), United Nations Conference on Trade and Development (UNCTAD), World Trade Organization (WTO)</t>
  </si>
  <si>
    <t>http://www.worldbank.org/en/country/china</t>
  </si>
  <si>
    <t>National Development and Reform Commission; Ministry of Finance</t>
  </si>
  <si>
    <t>http://www.ndrc.gov.cn; http://www.mof.gov.cn</t>
  </si>
  <si>
    <t>http://www.ccgp.gov.cn/zcfg/gjfg/201310/t20131029_3587339.htm</t>
  </si>
  <si>
    <t>Administrative measures on government procurement requirement, Article 21</t>
  </si>
  <si>
    <t>Regulations for the Implementation of the Government Procurement Law, Article 34</t>
  </si>
  <si>
    <t>The Government Procurement Law, Article 9</t>
  </si>
  <si>
    <t>Administative Measures on Government Procurement Promoting SMEs Development</t>
  </si>
  <si>
    <t>Regulations for the Implementation of the Government Procurement Law, Article 33 and 48</t>
  </si>
  <si>
    <t>Administrative Measures on Bid Invitation and Bidding for Government Procurement of Goods and Services, Article 39 and 41</t>
  </si>
  <si>
    <t>The Government Procurement Law, Article 10</t>
  </si>
  <si>
    <t>The Government Procurement Law, Article 56</t>
  </si>
  <si>
    <t>" The Government Procurement Law, Article 57;
 Measures for Challenge and Complaint Concerning Government Procurement, Article 27 "</t>
  </si>
  <si>
    <t>Regulations for the Implementation of the Law on Bid Invitation and Bidding, Section 2 in Article 61</t>
  </si>
  <si>
    <t>Administrative Measures on Bid Invitation and Bidding for Government Procurement of Goods and Services, Article 23</t>
  </si>
  <si>
    <t>Regulations for the Implementation of the Law on Bid Invitation and Bidding, Article 25 and 26</t>
  </si>
  <si>
    <t>The Government Procurement Law, Article 8</t>
  </si>
  <si>
    <t>The Government Procurement Law, Article 27</t>
  </si>
  <si>
    <t>The Government Procurement Law, Article 35</t>
  </si>
  <si>
    <t>China Tendering and Bidding Public Service Platform; Natioanl Public Resources Trading Platform; China Government Procurement; China bidding; China bidding</t>
  </si>
  <si>
    <t>http://www.cebpubservice.com; http://www.ggzy.gov.cn; http://www.ccgp.gov.cn/; http://www.chinabidding.com/; http://www.chinabidding.com.cn/</t>
  </si>
  <si>
    <t>ePublishing/Notification, eTendering/eQuotation, eEvaluation/Awarding, eComplaints; ePublishing/Notification, eTendering/eQuotation, eEvaluation/Awarding, eComplaints; ePublishing/Notification, eTendering/eQuotation; ePublishing/Notification; ePublishing/Notification, eTendering/eQuotation</t>
  </si>
  <si>
    <t xml:space="preserve">Advanced electronic certificate authentication, Document electronic signing, Action electronic signing, Other; ; ; ; </t>
  </si>
  <si>
    <t>Yes; Yes; Yes; Yes; Yes</t>
  </si>
  <si>
    <t xml:space="preserve">No; No; ; ; </t>
  </si>
  <si>
    <t>Chinese, English; ; Chinese; Chinese, English; Chinese</t>
  </si>
  <si>
    <t xml:space="preserve">Yuan Renminbi; ; ; ; </t>
  </si>
  <si>
    <t xml:space="preserve">Download document fee, Commercial use of e-Procurement system for supporting private sector procurements; ; ; ; </t>
  </si>
  <si>
    <t xml:space="preserve">Yes; Yes; ; ; </t>
  </si>
  <si>
    <t>549013410000</t>
  </si>
  <si>
    <t>13626060000</t>
  </si>
  <si>
    <t>25976210000</t>
  </si>
  <si>
    <t>15299060000</t>
  </si>
  <si>
    <t>41458230000</t>
  </si>
  <si>
    <t>"Law amendment at: http://tfs.mof.gov.cn/zhengcefabu/202012/t20201204_3632547.htm
https://hd.ndrc.gov.cn/yjzx/yjzx_add.jsp?SiteId=325"
Regulations to GPL: http://www.ccgp.gov.cn/zcfg/mof/201502/t20150227_5029424.htm
GPL 2014 Amendment: http://www.ccgp.gov.cn/specialtopic/2015yd/dsj/zy/201412/t20141218_4856637.htm
TBL: https://www.ndrc.gov.cn/xxgk/zcfb/qt/201511/t20151103_967422.html
Regulations to TBL: https://www.ndrc.gov.cn/xxgk/zcfb/qt/201511/t20151103_967423.html?code=&amp;state=123
TBL 2017 Amendment: http://www.gov.cn/xinwen/2017-12/28/content_5251047.htm</t>
  </si>
  <si>
    <t>website of China Government Procurement</t>
  </si>
  <si>
    <t>http://www.ccgp.gov.cn/</t>
  </si>
  <si>
    <t>Colombia</t>
  </si>
  <si>
    <t>51516562</t>
  </si>
  <si>
    <t>Unidad de Valor Real</t>
  </si>
  <si>
    <t>3743.5898191969</t>
  </si>
  <si>
    <t>309255500360</t>
  </si>
  <si>
    <t>6190</t>
  </si>
  <si>
    <t>0.1461</t>
  </si>
  <si>
    <t>http://www.worldbank.org/en/country/colombia</t>
  </si>
  <si>
    <t>Colombia Compra Eficiente</t>
  </si>
  <si>
    <t>https://www.colombiacompra.gov.co/</t>
  </si>
  <si>
    <t>Agricilture, Education, Energy &amp; Extractives, Info &amp; Communication, Public Administration, Social Protection, Transportation, Water / Sanit / Waste</t>
  </si>
  <si>
    <t>National Planing Department</t>
  </si>
  <si>
    <t>https://www.colombiacompra.gov.co/circulares; https://www.funcionpublica.gov.co/eva/gestornormativo/norma.php?i=173787</t>
  </si>
  <si>
    <t>Article 2.2.1.1.2.2.2 Decree 1082 of 2015</t>
  </si>
  <si>
    <t>Article 12 Law 1150</t>
  </si>
  <si>
    <t>Article 7 Law 1150</t>
  </si>
  <si>
    <t>Article 24 Law 80</t>
  </si>
  <si>
    <t>Article 21 Ley 80</t>
  </si>
  <si>
    <t>Article 68 Law 80</t>
  </si>
  <si>
    <t>Article 2.2.1.1.2.1.3 Decree 1082 of 2015</t>
  </si>
  <si>
    <t>Article 10 Law 1712</t>
  </si>
  <si>
    <t>Article 2 Law 1150</t>
  </si>
  <si>
    <t>Decree 1082 of 2015 Chapter 2</t>
  </si>
  <si>
    <t>SECOP</t>
  </si>
  <si>
    <t>https://www.colombiacompra.gov.co/colombia-compra/secop</t>
  </si>
  <si>
    <t>eProcurement Plan, ePublishing/Notification, eTendering/eQuotation, ePurchasing/P2P</t>
  </si>
  <si>
    <t>no</t>
  </si>
  <si>
    <t>Colombian Peso</t>
  </si>
  <si>
    <t>Other: DESCRIBE, None</t>
  </si>
  <si>
    <t>https://www.colombiacompra.gov.co/transparencia/gestion-documental/datos-abiertos</t>
  </si>
  <si>
    <t>https://www.colombiacompra.gov.co/sites/cce_public/files/cce_documentos/borrador_informe_final_maps.pdf</t>
  </si>
  <si>
    <t>0.705</t>
  </si>
  <si>
    <t>64004026</t>
  </si>
  <si>
    <t>3874</t>
  </si>
  <si>
    <t>6344831473</t>
  </si>
  <si>
    <t>1293073</t>
  </si>
  <si>
    <t>34351723312</t>
  </si>
  <si>
    <t>727693</t>
  </si>
  <si>
    <t>10754134153</t>
  </si>
  <si>
    <t>18351</t>
  </si>
  <si>
    <t>883481201</t>
  </si>
  <si>
    <t>7217</t>
  </si>
  <si>
    <t>1061022958</t>
  </si>
  <si>
    <t>The Estimated annual savings value through the use of eProcurement (in USDs) and  Percentage of savings value through the use of eProcurement over total cost estimate 
is in the virtual store only.
The  Value of direct contract awards (in USD) includes Professional Services for Public Officers.</t>
  </si>
  <si>
    <t>SECOP I; Contratos Y/O Convenios intraadministravos; Annual Public Procurement Plan</t>
  </si>
  <si>
    <t>https://www.colombiacompra.gov.co/secop/secop-i; https://app.powerbi.com/view?r=eyJrIjoiNDMyNGVlNTgtMDFkZS00NGRhLWEyYWMtMGEwMmMyZjA5MDE2IiwidCI6IjdiMDkwNDFlLTI0NTEtNDlkMC04Y2IxLTc5ZDVlM2Q4YzFiZSIsImMiOjR9&amp;pageName=ReportSection; https://www.contaduria.gov.co/plan-anual-de-adquisiciones</t>
  </si>
  <si>
    <t>Comoros</t>
  </si>
  <si>
    <t>821625</t>
  </si>
  <si>
    <t>Moroccan Dirham</t>
  </si>
  <si>
    <t>415.9558491481</t>
  </si>
  <si>
    <t>1302398116</t>
  </si>
  <si>
    <t>http://www.worldbank.org/en/country/comoros</t>
  </si>
  <si>
    <t>Administration Générale des Impôts et des Domaines</t>
  </si>
  <si>
    <t>http://agid.gouv.km/fr/index.php</t>
  </si>
  <si>
    <t>http://agid.gouv.km/fr/actes_officiels.php; http://www.droit-afrique.com/upload/doc/comores/Comores-Code-2011-marches-publics.pdf</t>
  </si>
  <si>
    <t>Article 72 Law 2011</t>
  </si>
  <si>
    <t>Article 71 Law 2011</t>
  </si>
  <si>
    <t>Article 62 Law 2011</t>
  </si>
  <si>
    <t>Article 68 Law 2011</t>
  </si>
  <si>
    <t>Article 10 Law 2011</t>
  </si>
  <si>
    <t>Congo, Dem. Rep.</t>
  </si>
  <si>
    <t>95894118</t>
  </si>
  <si>
    <t>Congolese Franc</t>
  </si>
  <si>
    <t>1989.3914712283</t>
  </si>
  <si>
    <t>51986874181</t>
  </si>
  <si>
    <t>550</t>
  </si>
  <si>
    <t>http://www.worldbank.org/en/country/drc</t>
  </si>
  <si>
    <t>Direction Générale des Marchés Publics (DGCMP)</t>
  </si>
  <si>
    <t>http://dgcmp.cd/</t>
  </si>
  <si>
    <t>http://dgcmp.cd/loisdecrets.php; http://dgcmp.cd/_media/loi-marches-publics.pdf</t>
  </si>
  <si>
    <t>"Article 50 LOI RELATIVE AUX MARCHES
PUBLICS"</t>
  </si>
  <si>
    <t>"Article 37 LOI RELATIVE AUX MARCHES
PUBLICS"</t>
  </si>
  <si>
    <t>Article 35 LOI RELATIVE AUX MARCHES PUBLICS</t>
  </si>
  <si>
    <t>Autorité de Régulation des Marchés Publics (ARMP) Public Procurement Regulatory Authority</t>
  </si>
  <si>
    <t>http://www.armp-rdc.org/index.php/en/</t>
  </si>
  <si>
    <t>311</t>
  </si>
  <si>
    <t>347</t>
  </si>
  <si>
    <t>173</t>
  </si>
  <si>
    <t>109</t>
  </si>
  <si>
    <t>65</t>
  </si>
  <si>
    <t>291</t>
  </si>
  <si>
    <t>http://dgcmp.cd/index.php</t>
  </si>
  <si>
    <t>Congo, Rep.</t>
  </si>
  <si>
    <t>5835806</t>
  </si>
  <si>
    <t>12782645699</t>
  </si>
  <si>
    <t>1970</t>
  </si>
  <si>
    <t>http://www.worldbank.org/en/country/congo</t>
  </si>
  <si>
    <t>Autorité de Régulation des Marchés Publics (ARMP); DIRECTION GÉNÉRALE DU CONTRÔLE DES MARCHÉS PUBLICS</t>
  </si>
  <si>
    <t>http://armp.cg/; https://www.finances.gouv.cg/fr/direction-g%C3%A9n%C3%A9rale-du-contr%C3%B4le-des-march%C3%A9s-publics</t>
  </si>
  <si>
    <t>http://armp.cg/en-us/documents/legislation.aspx; https://www.finances.gouv.cg/fr/documentation?keys=&amp;term_node_tid_depth=41&amp;field_document_date_value%5Bmin%5D%5Bdate%5D=&amp;field_document_date_value%5Bmax%5D%5Bdate%5D=&amp;page=1</t>
  </si>
  <si>
    <t>http://armp.cg/en-us/documents/documentation/reports.aspx; https://www.finances.gouv.cg/fr/documentation?keys=&amp;term_node_tid_depth=19&amp;field_document_date_value%5Bmin%5D%5Bdate%5D=&amp;field_document_date_value%5Bmax%5D%5Bdate%5D=</t>
  </si>
  <si>
    <t>Costa Rica</t>
  </si>
  <si>
    <t>5153957</t>
  </si>
  <si>
    <t>Costa Rican Colon</t>
  </si>
  <si>
    <t>620.7847200141</t>
  </si>
  <si>
    <t>60132529869</t>
  </si>
  <si>
    <t>12310</t>
  </si>
  <si>
    <t>0.02</t>
  </si>
  <si>
    <t>http://www.worldbank.org/en/country/costarica</t>
  </si>
  <si>
    <t>Ministerio de Hacienda; Dirección de Contratación Pública</t>
  </si>
  <si>
    <t>https://www.hacienda.go.cr/LeyGeneralContratacionPublica.html; https://www.hacienda.go.cr/contenido/14014-compras-y-contrataciones</t>
  </si>
  <si>
    <t>https://www.hacienda.go.cr/docs/Normativa.pdf</t>
  </si>
  <si>
    <t>https://www.hacienda.go.cr/scripts/criiiext.dll?UTILREQ=DOCULIST&amp;DOCID=GC; http://www.pgrweb.go.cr/scij/Busqueda/Normativa/Normas/nrm_texto_completo.aspx?nValor1=1&amp;nValor2=24284</t>
  </si>
  <si>
    <t>Artículos 31 LCA (tema también se seferencia en artículos 7 y 18 LCA); 12 RLCA (tema también se seferencia en artículo 8)</t>
  </si>
  <si>
    <t>Artículos 18, 32 LCA; 25, 31, 197 RLCA Art 29 LGIR No 8839</t>
  </si>
  <si>
    <t>Artículos 4</t>
  </si>
  <si>
    <t>Art 2 LCA 131 i) RLCA</t>
  </si>
  <si>
    <t>Artículo 10 bis, 38 LCA: 29, 55 bis, 98 RLCA</t>
  </si>
  <si>
    <t>Artículos 4, 38, 39, 42, 45, LCA; 17, 26, 30, 52, 58, Cap VI, Secc I, 90 RLCA</t>
  </si>
  <si>
    <t>18, 42 y 45 LCA; artículo 78 RLCA</t>
  </si>
  <si>
    <t>Artículos 5 LCA; 29 RLCA</t>
  </si>
  <si>
    <t>Artículos 81, 84, 89, 91 LCA; Cap XII RLCA (172-195)</t>
  </si>
  <si>
    <t>Artículos 63, 71-76 LCA; 161-167; 207, 210 RLCA.</t>
  </si>
  <si>
    <t>Artículos 18, Cap VII sección II LCA; 155-160, 210 RLCA</t>
  </si>
  <si>
    <t>Arículos 18, 64-67 LCA; 12, 121, 171 RLCA</t>
  </si>
  <si>
    <t>Artículos 32, 42 LCA; 52, 67, 81, 196 RLCA</t>
  </si>
  <si>
    <t>Articulos 32 LCA; 196 RLCA</t>
  </si>
  <si>
    <t>Artículo 27 LCA</t>
  </si>
  <si>
    <t>Artículo 27 LCA + resolución de actualización de la Contraloría General de la República</t>
  </si>
  <si>
    <t>Articulos 42, 42 bis, 45 LCA;  95, 100, 144, 171, 198, 199 RLCA</t>
  </si>
  <si>
    <t>Artículo 27 LCA+ resolución de actualización de la Contraloría General de la República</t>
  </si>
  <si>
    <t>Compra Red</t>
  </si>
  <si>
    <t>https://www.hacienda.go.cr/scripts/criiiext.dll?UTILREQ=COMPRARED</t>
  </si>
  <si>
    <t>eProcurement Plan, ePublishing/Notification, eTendering/eQuotation, eEvaluation/Awarding</t>
  </si>
  <si>
    <t>Spanish, Castilian, English</t>
  </si>
  <si>
    <t>Fixed fee per tender (CAs), Fixed fee per contract (CAs)</t>
  </si>
  <si>
    <t>https://www.sicop.go.cr/index.jsp</t>
  </si>
  <si>
    <t>9298318</t>
  </si>
  <si>
    <t>0.23</t>
  </si>
  <si>
    <t>Metodología evalúa y compara precios del Mercado vrs CM, tiempos en contratación Usuarios vrs CM y gastos administrativos Usuarios vrs CM</t>
  </si>
  <si>
    <t>35344</t>
  </si>
  <si>
    <t>1366619381</t>
  </si>
  <si>
    <t>47470</t>
  </si>
  <si>
    <t>1600644232</t>
  </si>
  <si>
    <t>29700</t>
  </si>
  <si>
    <t>728254012</t>
  </si>
  <si>
    <t>1242</t>
  </si>
  <si>
    <t>210489756</t>
  </si>
  <si>
    <t>16528</t>
  </si>
  <si>
    <t>661900463</t>
  </si>
  <si>
    <t>47092</t>
  </si>
  <si>
    <t>1566015607</t>
  </si>
  <si>
    <t>378</t>
  </si>
  <si>
    <t>34628625</t>
  </si>
  <si>
    <t>38022</t>
  </si>
  <si>
    <t>584023537</t>
  </si>
  <si>
    <t>32448</t>
  </si>
  <si>
    <t>849093174</t>
  </si>
  <si>
    <t>40004055</t>
  </si>
  <si>
    <t>133937</t>
  </si>
  <si>
    <t>1355671500</t>
  </si>
  <si>
    <t>11.84</t>
  </si>
  <si>
    <t>5.02</t>
  </si>
  <si>
    <t>2.91</t>
  </si>
  <si>
    <t>2084</t>
  </si>
  <si>
    <t>5741</t>
  </si>
  <si>
    <t>1630</t>
  </si>
  <si>
    <t>https://www.hacienda.go.cr/DocumentosInteres.html</t>
  </si>
  <si>
    <t>https://www.observatoriocomprapublica.go.cr/</t>
  </si>
  <si>
    <t>Nombre	
Requisito de la Ley de Contratación Pública para el uso obligatorio de la contratación pública electrónica	Artículo 40 de Ley de Contratación Administrativa y 148 de su reglamento
Sistema de adquisición electrónica personalizado vs comercial listo para usar (COTS) vs. código abierto vs. SaaS	Saas
Número de funcionarios de contratación certificados, por género	No disponible
Requisito de la Ley de Contratación Pública que define los procedimientos que se utilizarán para las adquisiciones de emergencia	Artículo 80 LCA; 140 RLCA
Requisitos de la Ley de Contratación Pública que excluyen los proyectos financiados por donantes de la legislación nacional de contratación pública	Artículo 2 LCA; 143 RLCA
Fecha de última revisión de la Ley de Contratación Pública	2/16/2022
Nuevos indicadores ambientales	
Nombre	
El gobierno tiene estrategias de contratación pública verde y hoja de ruta (Y/N + URL)	Sí, https://minae.go.cr/
El gobierno utiliza la contratación pública verde para ciertos sectores (por ejemplo, energía, agricultura, agua, transporte, construcción / obras, otros) 	Sí, compras públicas sustentables: energía, transporte, agua, construcción, forestal
¿Son obligatorias las prácticas de contratación pública ecológica? (S/N) + descripción	No, son facultativas para cada administracióna activa
Requisito de la Ley de Contratación Pública para el uso de prácticas de contratación pública ecológicas	Art. 59 Ley de Contratación Administrativa, Art. 34 de la Ley para la Gestión Integral de Residuos N°8839, Decreto Ejecutivo 39310- MH - MINAE - MEIC – MTSS: "Política Nacional de Compras Públicas Sustentables y Creación del Comité Directivo Nacional de Compras Sustentables" y Reglamento General a la Ley para la Gestión Integral de Residuos N° 37567-S-MINAET-H
Agencia principal / órgano de gobierno responsable de la contratación pública ecológica	Dirección General de Administración de Bienes y Contratación Administrativa
Objetivos de gasto para la contratación pública ecológica (total, bienes, obras y servicios)	No definidos
Sitio web oficial sobre Contratación Pública Sostenible (criterios, directrices, definiciones, etc.)	https://www.hacienda.go.cr/docs/CompraPublicasSostenibles.pdf
Certificaciones o estándares ecológicos específicos para proveedores	Emitidas por INTECO
Kit de herramientas o curso de formación sobre contratación pública ecológica	Webinares, consultorías, simposio 
Herramienta de seguimiento de la contratación pública ecológica (S/N) + descripción	No hay una herramienta
Requisitos de eliminación de bienes, equipos e infraestructura que minimicen los impactos ambientales y maximicen el reciclaje y la reutilización	Disposiciones ecológicas sobre llantas, equipos electrónicos, luminarias, Directriz 11 - MINAE, Directriz 33 - MINAE.
Número de adjudicaciones de contratos evaluadas en base a criterios de contratación pública ecológica (total, bienes, obras y servicios)	No disponible
Valor de las adjudicaciones de contratos evaluado en base a criterios de contratación pública ecológica (total, bienes, obras y servicios)	No disponible
Metodología para determinar cómo se incluyen los criterios de contratación pública ecológica en el proceso de contratación pública	De conformidad con lo establecido en Normativa Técnica para la Aplicación de Criterios Sustentables en las Compras Públicas y Guía para la Implementación 
Nuevos indicadores sociales y económicos	
Nombre	
Requisito de la Ley de Contratación Pública para adjudicaciones a empresas propiedad de mujeres	No aplica en la LCA, sin embargo se podría aplicar la normativa conexa: Artículo 10 bis, 38 LCA: 29, 55 bis, 98 RLCA; DE-42709-H-MEIC-MTSS-MINAE-MICITT
Requisito de la Ley de Contratación Pública para adjudicaciones a empresas propiedad de grupos desfavorecidos (por ejemplo, minorías étnicas, personas discapacitadas, etc.)	No aplica en la LCA, sin embargo se podría aplicar la normativa conexa: Artículo 10 bis, 38 LCA: 29, 55 bis, 98 RLCA; DE-42709-H-MEIC-MTSS-MINAE-MICITT
Requisito de la Ley de Contratación Pública para que los proveedores se adhieran a las normas internacionales del trabajo (S / N) – cláusula + lista de pactos a los que pertenecen (por ejemplo, contra la esclavitud infantil, la trata de personas, etc.)	En Costa Rica esta materia está regulada por Tratados Internacionales aprobados por la Asamblea Legislativa e instrumentos especiales)
Requisito de la Ley de Contratación Pública para obtener bienes comercializados de manera ética o justa	En Costa Rica esta materia está regulada por Tratados Internacionales aprobados por la Asamblea Legislativa e instrumentos especiales
Objetivos de gasto para empresas propiedad de mujeres (por ejemplo, una entidad que es al menos 51% propiedad, administrada y controlada por una o más mujeres)	No definidos
Objetivos de gasto para empresas propiedad de grupos desfavorecidos (por ejemplo, una entidad que es al menos 51% propiedad, administrada y controlada por una o más minorías étnicas, personas discapacitadas, etc.)	No definidos
Requisito para el abastecimiento local de los elementos principales de los productos o servicios adquiridos	Medidas para incentivar la participación de empresas, pyme y empresas de la economía social en las compras públicas de la administración, según criterios de localización y sostenibilidad Decreto N° 42709-H-MEIC-MTSS-MINAE-MICITT
Desagregar el número de oficiales de contratación certificados por género (por ejemplo, CIPS)	No disponible</t>
  </si>
  <si>
    <t>Côte d'Ivoire</t>
  </si>
  <si>
    <t>27478249</t>
  </si>
  <si>
    <t>67930954949</t>
  </si>
  <si>
    <t>2420</t>
  </si>
  <si>
    <t>http://www.worldbank.org/en/country/cotedivoire</t>
  </si>
  <si>
    <t>Direction Générale des Marchés Publics (DGMP)</t>
  </si>
  <si>
    <t>https://www.marchespublics.ci/</t>
  </si>
  <si>
    <t>Ministere du Budget et du Portefeuille de l'Etat</t>
  </si>
  <si>
    <t>https://www.anrmp.ci/textes-91094/lois; https://f.datasrvr.com/fr1/220/77884/CI_-_2019-679_CMP.pdf; https://budget.gouv.ci/doc/loi/Code-Marches-Publics-Ordonnance-n-2019-679-du-24-juillet-2019.pdf</t>
  </si>
  <si>
    <t>Article 75.12 New Code on Public Procurement</t>
  </si>
  <si>
    <t>Article 22.1 New Code on Public Procurement</t>
  </si>
  <si>
    <t>Article 56.2 7) New Code on Public Procurement</t>
  </si>
  <si>
    <t>Article 56 and 56.3 New Code on Public Procurement</t>
  </si>
  <si>
    <t>Article 8 New Code on Public Procurement</t>
  </si>
  <si>
    <t>Article 75.7 New Code on Public Procurement</t>
  </si>
  <si>
    <t>Article 64 New Code on Public Procurement</t>
  </si>
  <si>
    <t>Article 68 New Code on Public Procurement</t>
  </si>
  <si>
    <t>Article 53.7 New Code on Public Procurement</t>
  </si>
  <si>
    <t>Article 75 New Code on Public Procurement</t>
  </si>
  <si>
    <t>Autorité Nationale de Régulation des Marchés publics (ANRMP)</t>
  </si>
  <si>
    <t>https://www.anrmp.ci/</t>
  </si>
  <si>
    <t>ePublishing/Notification, eProcurement Plan</t>
  </si>
  <si>
    <t>1789</t>
  </si>
  <si>
    <t>5107</t>
  </si>
  <si>
    <t>1707914721</t>
  </si>
  <si>
    <t>1539</t>
  </si>
  <si>
    <t>274570591</t>
  </si>
  <si>
    <t>1541</t>
  </si>
  <si>
    <t>934299074</t>
  </si>
  <si>
    <t>1071</t>
  </si>
  <si>
    <t>375894023</t>
  </si>
  <si>
    <t>1903</t>
  </si>
  <si>
    <t>587083772</t>
  </si>
  <si>
    <t>251</t>
  </si>
  <si>
    <t>98038640</t>
  </si>
  <si>
    <t>3853</t>
  </si>
  <si>
    <t>690852803</t>
  </si>
  <si>
    <t>https://www.anrmp.ci/rapports-dactivites-46293</t>
  </si>
  <si>
    <t>https://www.anrmp.ci/docutheque/statistiques/558-statistiques-sur-les-marches-publics</t>
  </si>
  <si>
    <t>Does the country have a green public procurement strategy or action plan, or address green procurement in its national public procurement strategy? Yes.
"Does the country provide for green public procurement practices (application of environmental criteria, life cycle costing) in its procurement law? Yes, Title III, Chap. 1, Article 19.1: https://www.anrmp.ci/images/app/contenu/1481/ordonnance-n-2019-679-du-24-juillet-2019.pdf
Are any green procurement practices mandatory? Yes.
Public Procurement Law requirement for mandatory use of e-government procurement	N/A
eProcurement system custom vs Commercial Off the Shelf (COTS) vs. Open Source vs. SaaS	N/A
Number of certified contracting officers by gender	N/A
Public Procurement Law requirement that defines procedures to be used for emergency procurement	N/A
Public Procurement Law requirements that excludes donor-funded projects from national public procurement law	N/A
Public Procurement law last revision date	July 24th, 2019
New Environment Indicators	
Name	New Indicators Value
The government has green public procurement strategies and roadmap (Y/N + URL)	N
The government uses green public procurement for certain sectors (e.g., energy, agriculture, water, transport, construction/works, other) 	N
Are any green public procurement practices mandatory? (Y/N) + description	N
Public Procurement Law requirement for use of green public procurement practices	N/A
Lead agency / governance body responsible for green public procurement	N/A
Spend targets for green public procurement (total, goods, works &amp; services)	N/A
Official website on Sustainable Public Procurement (criteria, guidelines, definitions, etc.)	N/A
Specific green certifications or standards for suppliers	N/A
Training toolkit or course on green public procurement	N/A
Green public procurement monitoring tool (Y/N) + description	N
Disposal requirements for goods, equipment, and infrastructure that minimize environmental impacts and maximize recycling and reuse	N/A
Number of contract awards evaluated based on green public procurement criteria (total, goods, works &amp; services)	N/A
Value of contract awards evaluated based on green public procurement criteria (total, goods, works &amp; services)	N/A
Methodology for how green public procurement criteria is in the public procurement process	N/A
New Social and Economic Indicators	
Name	New Indicators Value
Public Procurement Law requirement for awards to women-owned businesses	N
Public Procurement Law requirement for awards to businesses owned by disadvantaged groups (e.g. ethnic minorities, disabled persons, etc.)	N/A
Public Procurement Law requirement for suppliers to adhere to international labor standards (Y/N) – clause + list of compacts to which they belong (e.g. anti-child slavery, human trafficking, etc.)	N/A
Public Procurement Law requirement to source ethically or fairly traded goods	N/A
Spend targets for women-owned businesses (e.g., an entity that is at least 51% owned, managed, and controlled by one or more women)	N/A
Spend targets for businesses owned by disadvantaged group (e.g., an entity that is at least 51% owned, managed, and controlled by one or more ethnic minorities, disabled persons, etc.)	N/A
Requirement for local sourcing of main elements of purchased products or services	N/A
Disaggregate number of certified contracting officers by gender (e.g., CIPS)	N/A</t>
  </si>
  <si>
    <t>Croatia</t>
  </si>
  <si>
    <t>3899000</t>
  </si>
  <si>
    <t>Kuna</t>
  </si>
  <si>
    <t>6.3600831667</t>
  </si>
  <si>
    <t>69560020723</t>
  </si>
  <si>
    <t>17630</t>
  </si>
  <si>
    <t>0.1606</t>
  </si>
  <si>
    <t>European Bank for Reconstruction and Development (EBRD), Inter-American Development Bank Group (IDB, IADB), International Fund for Agricultural Development (IFAD), International Monetary Fund (IMF), United Nations Conference on Trade and Development (UNCTAD), World Trade Organization (WTO)</t>
  </si>
  <si>
    <t>http://www.worldbank.org/en/country/croatia</t>
  </si>
  <si>
    <t>Portal of Public Procurement</t>
  </si>
  <si>
    <t>http://www.javnanabava.hr/default.aspx?id=3987</t>
  </si>
  <si>
    <t>prescribed by the Ordinance on training in the field of public procurement</t>
  </si>
  <si>
    <t>Central State Office for Central Public Procurement, independent public contracting authority</t>
  </si>
  <si>
    <t>http://www.sredisnjanabava.gov.hr</t>
  </si>
  <si>
    <t>http://www.javnanabava.hr/userdocsimages/userfiles/file/ZAKONODAVSTVO%20RH/ENGLESKI/ZAKONI/Public%20Procurement%20Act-OG%2090-2011.pdf; http://www.javnanabava.hr/default.aspx?id=3990; https://www.zakon.hr/download.htm?id=3307</t>
  </si>
  <si>
    <t>Article 287.</t>
  </si>
  <si>
    <t>Articles 283., 284.,285. and 286</t>
  </si>
  <si>
    <t>Article 284.</t>
  </si>
  <si>
    <t>Article 204.</t>
  </si>
  <si>
    <t>Article 77</t>
  </si>
  <si>
    <t>Article 282.</t>
  </si>
  <si>
    <t>Article 306</t>
  </si>
  <si>
    <t>Article 216</t>
  </si>
  <si>
    <t>Article 244</t>
  </si>
  <si>
    <t>Articles 227, 228, 229, 230, 231, 232, 233, 234, 235, 236, 237, 238, 240</t>
  </si>
  <si>
    <t>Electronic public procurement notice; Croatian Network Regulatory Agency (HAKOM)</t>
  </si>
  <si>
    <t>https://eojn.nn.hr/Oglasnik/; https://www.hakom.hr</t>
  </si>
  <si>
    <t>ePublishing/Notification; ePublishing/Notification, eTendering/eQuotation, eCatalogues</t>
  </si>
  <si>
    <t xml:space="preserve">pilot the procurement of World Bank funded NCB contracts in Croatia through the EPPC system. Before doing so, it has to be ensured that in legal terms, the inclusion of the Bank’s eligibility, fraud &amp; corruption, and audit requirements in the bidding documents cannot be interpreted as conflict to; </t>
  </si>
  <si>
    <t>Croatian, English; Haitian, Haitian Creole, English</t>
  </si>
  <si>
    <t>2906</t>
  </si>
  <si>
    <t>8170015426</t>
  </si>
  <si>
    <t>27253</t>
  </si>
  <si>
    <t>7327914485</t>
  </si>
  <si>
    <t>17994</t>
  </si>
  <si>
    <t>2318549201</t>
  </si>
  <si>
    <t>3532</t>
  </si>
  <si>
    <t>3862976222</t>
  </si>
  <si>
    <t>5727</t>
  </si>
  <si>
    <t>1146389062</t>
  </si>
  <si>
    <t>26896</t>
  </si>
  <si>
    <t>6624690011</t>
  </si>
  <si>
    <t>357</t>
  </si>
  <si>
    <t>703224474</t>
  </si>
  <si>
    <t>25865</t>
  </si>
  <si>
    <t>6911950833</t>
  </si>
  <si>
    <t>14662</t>
  </si>
  <si>
    <t>4459565831</t>
  </si>
  <si>
    <t>4867</t>
  </si>
  <si>
    <t>1911797477</t>
  </si>
  <si>
    <t>27174</t>
  </si>
  <si>
    <t>7315208814</t>
  </si>
  <si>
    <t>79</t>
  </si>
  <si>
    <t>12705671</t>
  </si>
  <si>
    <t>515</t>
  </si>
  <si>
    <t>558</t>
  </si>
  <si>
    <t>27</t>
  </si>
  <si>
    <t>http://www.javnanabava.hr/default.aspx?id=3425; http://www.javnanabava.hr/userdocsimages/Statisticko_izvjesce_JN-2019%20-%20NOVO-converted.pdf</t>
  </si>
  <si>
    <t>https://opentender.eu/hr/dashboards/market-analysis</t>
  </si>
  <si>
    <t>Number of days from advertisement to contract award	estimation 110 till 147 days
Average time for bid evaluation	estimation 90 till 110 days
The government has green public procurement strategies and roadmap (Y/N + URL)	Y, https://mingor.gov.hr/UserDocsImages/NASLOVNE%20FOTOGRAFIJE%20I%20KORI%C5%A0TENI%20LOGOTIPOVI/doc/nacionalni_akcijski_plan_za_zelenu_javnu_nabavu_za_razdoblje_od_2015_do_2017_godine_s_pogledom_do_2020_godine.pdf 
Public Procurement Law requirement for use of green public procurement practices	https://zelenanabava.hr/primjeri-zejn-i-korisno/ 
Lead agency / governance body responsible for green public procurement	Ministry of Economy and Sustainable Development
Official website on Sustainable Public Procurement (criteria, guidelines, definitions, etc.)	https://zelenanabava.hr/
Green public procurement monitoring tool (Y/N) + description	 annual reporting, e-procurement
Number of contract awards evaluated based on green public procurement criteria (total, goods, works &amp; services)	2492
Value of contract awards evaluated based on green public procurement criteria (total, goods, works &amp; services)	891509683
Public Procurement Law requirement for awards to businesses owned by disadvantaged groups (e.g. ethnic minorities, disabled persons, etc.)	PPA Article 51,208; Annex VII PPA, technical specifications
Public Procurement Law requirement for suppliers to adhere to international labor standards (Y/N) – clause + list of compacts to which they belong (e.g. anti-child slavery, human trafficking, etc.)	Article 251; Annex XI PPA, list of international social and environmental conventions
Public Procurement Law requirement to source ethically or fairly traded goods	Article 4</t>
  </si>
  <si>
    <t>European Union Official Website; Statistical annual reports  on public procurement</t>
  </si>
  <si>
    <t>https://ec.europa.eu/regional_policy/sources/policy/how/improving-investment/public-procurement/study/country_profile/hr.pdf; http://www.javnanabava.hr/default.aspx?id=3425</t>
  </si>
  <si>
    <t>Cuba</t>
  </si>
  <si>
    <t>11256372</t>
  </si>
  <si>
    <t>Peso Convertible</t>
  </si>
  <si>
    <t>0.8219999990</t>
  </si>
  <si>
    <t>101873800000</t>
  </si>
  <si>
    <t>8920</t>
  </si>
  <si>
    <t>International Fund for Agricultural Development (IFAD), United Nations Conference on Trade and Development (UNCTAD), World Trade Organization (WTO)</t>
  </si>
  <si>
    <t>Ministerio de Financas y Precios</t>
  </si>
  <si>
    <t>http://www.mfp.gob.cu/inicio/portada.php</t>
  </si>
  <si>
    <t>https://www.minjus.gob.cu/sites/default/files/archivos/publicacion/2019-11/ley_de_contratacion.pdf</t>
  </si>
  <si>
    <t>Curaçao</t>
  </si>
  <si>
    <t>152369</t>
  </si>
  <si>
    <t>Netherlands Antillean Guilder</t>
  </si>
  <si>
    <t>2812455792</t>
  </si>
  <si>
    <t>18430</t>
  </si>
  <si>
    <t>Cyprus</t>
  </si>
  <si>
    <t>1244188</t>
  </si>
  <si>
    <t>26007856840</t>
  </si>
  <si>
    <t>28470</t>
  </si>
  <si>
    <t>European Bank for Reconstruction and Development (EBRD), European Investment Bank (EIB), International Fund for Agricultural Development (IFAD), International Monetary Fund (IMF), United Nations Conference on Trade and Development (UNCTAD), World Trade Organization (WTO)</t>
  </si>
  <si>
    <t>Tenders Review Authority</t>
  </si>
  <si>
    <t>http://www.tra.gov.cy/aap/aap.nsf/index_gr/index_gr?OpenDocument</t>
  </si>
  <si>
    <t>https://www.eprocurement.gov.cy/epps/viewInfo.do?section=legal&amp;selectedItem=viewInfo.do%3Fsection%3Dlegal; http://www.cea.org.cy/en/nomothesia-dimosies-symvasis/; https://www.cea.org.cy/Legisltaion/9-1-17%20Dimosies%20Sumvaseis/%CE%9A%CF%85%CF%80%CF%81%CE%B9%CE%B1%CE%BA%CE%AE%20%CE%9D%CE%BF%CE%BC%CE%BF%CE%B8%CE%B5%CF%83%CE%AF%CE%B1/N_73%28I%29_2016-1.pdf; https://www.cea.org.cy/Legisltaion/9-1-17%20Dimosies%20Sumvaseis/%CE%9A%CF%85%CF%80%CF%81%CE%B9%CE%B1%CE%BA%CE%AE%20%CE%9D%CE%BF%CE%BC%CE%BF%CE%B8%CE%B5%CF%83%CE%AF%CE%B1/N_73%28I%29_2016-1.pdf; http://www.tra.gov.cy/aap/aap.nsf/page10_gr/page10_gr?OpenDocument; http://www.cylaw.org/nomoi/enop/non-ind/2016_1_73/full.html</t>
  </si>
  <si>
    <t>Article 24 ((2) of the Public Procurement Law  and Article 89 c (and Article 26 and Article 27)</t>
  </si>
  <si>
    <t>Article 54 (2) of the Public Procurement Law and Article 90</t>
  </si>
  <si>
    <t>Article 69 of the Public Procurement Law</t>
  </si>
  <si>
    <t>Article 54 of the Public Procurement Law</t>
  </si>
  <si>
    <t>Article 9 of the Public Procurement Law</t>
  </si>
  <si>
    <t>e-PPS</t>
  </si>
  <si>
    <t>https://www.eprocurement.gov.cy/epps/home.do</t>
  </si>
  <si>
    <t>ePublishing/Notification, eTendering/eQuotation, eEvaluation/Awarding, eReverse Auctions, eCatalogues, ePurchasing/P2P, Vendor Management, eComplaints</t>
  </si>
  <si>
    <t>English, Greek, Modern (1453-)</t>
  </si>
  <si>
    <t>COTS: DESCRIBE (Vendor + Components), EUROPEAN DYNAMICS e-PPS</t>
  </si>
  <si>
    <t>1222240275</t>
  </si>
  <si>
    <t>359151675</t>
  </si>
  <si>
    <t>16</t>
  </si>
  <si>
    <t>https://www.eprocurement.gov.cy/epps/viewInfo.do?section=statistics&amp;selectedItem=viewInfo.do%3Fsection%3Dstatistics</t>
  </si>
  <si>
    <t>Annual Report 2021</t>
  </si>
  <si>
    <t>European Union Official Website; Annual Reports</t>
  </si>
  <si>
    <t>https://ec.europa.eu/regional_policy/sources/policy/how/improving-investment/public-procurement/study/country_profile/cy.pdf; http://www.tra.gov.cy/aap/aap.nsf/page15_gr/page15_gr?OpenDocument</t>
  </si>
  <si>
    <t>Czech Republic</t>
  </si>
  <si>
    <t>10505772</t>
  </si>
  <si>
    <t>Czech Koruna</t>
  </si>
  <si>
    <t>21.6781666667</t>
  </si>
  <si>
    <t>269163536276</t>
  </si>
  <si>
    <t>24430</t>
  </si>
  <si>
    <t>European Bank for Reconstruction and Development (EBRD), European Investment Bank (EIB), International Monetary Fund (IMF), Organization for Economic Cooperation and Development (OECD), United Nations Conference on Trade and Development (UNCTAD), World Trade Organization (WTO)</t>
  </si>
  <si>
    <t>http://www.worldbank.org/en/country/eu</t>
  </si>
  <si>
    <t>Ministry of Regional Development CZ</t>
  </si>
  <si>
    <t>https://www.mmr.cz/cs/Uvod</t>
  </si>
  <si>
    <t>http://sovz.cz/wp-content/uploads/2017/08/act-no.-134_2016-coll.-on-public-procurement.pdf</t>
  </si>
  <si>
    <t>Section 117</t>
  </si>
  <si>
    <t>Section 114</t>
  </si>
  <si>
    <t>Section 129</t>
  </si>
  <si>
    <t>Section 41</t>
  </si>
  <si>
    <t>Section 108</t>
  </si>
  <si>
    <t>Section 245</t>
  </si>
  <si>
    <t>Section 219</t>
  </si>
  <si>
    <t>Section 27</t>
  </si>
  <si>
    <t>Section 57</t>
  </si>
  <si>
    <t>PUBLIC PROCUREMENT AND CONCESSIONS PORTAL</t>
  </si>
  <si>
    <t>http://www.portal-vz.cz/en/Homepage</t>
  </si>
  <si>
    <t>English, Czech</t>
  </si>
  <si>
    <t>24085982671</t>
  </si>
  <si>
    <t>5951</t>
  </si>
  <si>
    <t>682318204</t>
  </si>
  <si>
    <t>634</t>
  </si>
  <si>
    <t>https://www.isvz.cz/ReportingSuite/Explorer/</t>
  </si>
  <si>
    <t>https://ec.europa.eu/regional_policy/sources/policy/how/improving-investment/public-procurement/study/country_profile/cz.pdf</t>
  </si>
  <si>
    <t>Denmark</t>
  </si>
  <si>
    <t>5856733</t>
  </si>
  <si>
    <t>Danish Krone</t>
  </si>
  <si>
    <t>6.2871130825</t>
  </si>
  <si>
    <t>412080388248</t>
  </si>
  <si>
    <t>68300</t>
  </si>
  <si>
    <t>African Development Bank (AfDB), Asian Development Bank (ADB), European Bank for Reconstruction and Development (EBRD), European Investment Bank (EIB), Inter-American Development Bank Group (IDB, IADB), International Fund for Agricultural Development (IFAD), International Monetary Fund (IMF), Inter-American Development Bank Group (IDB, IADB), Nordic Investment Bank (NIB), Organization for Economic Cooperation and Development (OECD), United Nations Conference on Trade and Development (UNCTAD), World Trade Organization (WTO)</t>
  </si>
  <si>
    <t>http://www.worldbank.org/en/country/denmark</t>
  </si>
  <si>
    <t>Danish Competition and Consumer Authority</t>
  </si>
  <si>
    <t>https://www.en.kfst.dk/</t>
  </si>
  <si>
    <t>https://www.en.kfst.dk/public-procurement/procurement-rules/; https://www.en.kfst.dk/media/54435/the-public-procurement-act.pdf; https://www.retsinformation.dk/eli/lta/2015/1564</t>
  </si>
  <si>
    <t>Section 162</t>
  </si>
  <si>
    <t>Section 161</t>
  </si>
  <si>
    <t>Section 93</t>
  </si>
  <si>
    <t>Section 195</t>
  </si>
  <si>
    <t>Section 197</t>
  </si>
  <si>
    <t>Section 6, Section 8</t>
  </si>
  <si>
    <t>Works: 5175451
Services: awarded by cental gov 133727 , by sub-cental 206574</t>
  </si>
  <si>
    <t>Ethics</t>
  </si>
  <si>
    <t>https://www.ethics.dk/ethics/eo</t>
  </si>
  <si>
    <t>2232</t>
  </si>
  <si>
    <t>18000000000</t>
  </si>
  <si>
    <t>757</t>
  </si>
  <si>
    <t>207</t>
  </si>
  <si>
    <t>1268</t>
  </si>
  <si>
    <t>205</t>
  </si>
  <si>
    <t>2800000000</t>
  </si>
  <si>
    <t>https://opentender.eu/dk/dashboards/market-analysis</t>
  </si>
  <si>
    <t>- Value are for contracts above-EU thresholds only.
- Number of international contract awards: 9.5% of contract awards.
- Number of open contract awards: 33%
- Number of awards to SMEs: 39%
- Number of contract awards evaluated based on Lowest Price method: 32% in 2020.
- Number of cancelled procurement procedures: 27%
- Official website on Sustainable Public Procurement (criteria, guidelines, definitions, etc.): Den Ansvarlige Indkøber (denansvarligeindkober.dk)
- Green public procurement monitoring tool: No</t>
  </si>
  <si>
    <t>https://ec.europa.eu/regional_policy/sources/policy/how/improving-investment/public-procurement/study/country_profile/dk.pdf</t>
  </si>
  <si>
    <t>Djibouti</t>
  </si>
  <si>
    <t>1105557</t>
  </si>
  <si>
    <t>Djibouti Franc</t>
  </si>
  <si>
    <t>177.7210000000</t>
  </si>
  <si>
    <t>3422645607</t>
  </si>
  <si>
    <t>3080</t>
  </si>
  <si>
    <t>http://www.worldbank.org/en/country/djibouti</t>
  </si>
  <si>
    <t>Commission Nationale des Marchés Publics  (Secretariat du Gouvernement -)</t>
  </si>
  <si>
    <t>https://www.presidence.dj/Ancienne.php; https://www.ilo.org/dyn/natlex/natlex4.detail?p_lang=fr&amp;p_isn=81976; https://faolex.fao.org/docs/pdf/Dji185910.pdf</t>
  </si>
  <si>
    <t>Article 9 of Public Procurement Law</t>
  </si>
  <si>
    <t>Article 17 (17.2.1) of Public Procurement Law</t>
  </si>
  <si>
    <t>Article 17.2.5. of Public Procurement Law</t>
  </si>
  <si>
    <t>Article 22 of Public Procurement Law</t>
  </si>
  <si>
    <t>Article 17.2.4. of Public Procurement Law</t>
  </si>
  <si>
    <t>Article 16.2  of Public Procurement Law</t>
  </si>
  <si>
    <t>Article 4 and Article 16 of Public Procurement Law</t>
  </si>
  <si>
    <t>Dominica</t>
  </si>
  <si>
    <t>72412</t>
  </si>
  <si>
    <t>555825148</t>
  </si>
  <si>
    <t>7790</t>
  </si>
  <si>
    <t>http://publicworks.gov.dm/</t>
  </si>
  <si>
    <t>Central Procurement Unit</t>
  </si>
  <si>
    <t>Finance, Econ. Affairs, Investment, Planning, Resilience, Sust. Dev., Telecom. and Broadcasting</t>
  </si>
  <si>
    <t>http://www.dominica.gov.dm/laws/2012/procurement_and_contract_administration_act_11_2012.pdf; http://www.dominica.gov.dm/laws/2020/Title%20By%20Registration%20(Amd)%20Act%202020.pdf</t>
  </si>
  <si>
    <t>Article 2 of Public Procurement Contract and Administration Act</t>
  </si>
  <si>
    <t>Article 35 (2)  and Article 35 (14) (b) of Public Procurement Contract and Administration Act</t>
  </si>
  <si>
    <t>Article 47 of Public Procurement Contract and Administration Act</t>
  </si>
  <si>
    <t>Article 53 of Public Procurement Contract and Administration Act</t>
  </si>
  <si>
    <t>Article 100 of Public Procurement Contract and Administration Act</t>
  </si>
  <si>
    <t>Article 86 (3) (b) of Public Procurement Contract and Administration Act</t>
  </si>
  <si>
    <t>Article 59 (4)  (b) of Public Procurement Contract and Administration Act</t>
  </si>
  <si>
    <t>Article 53 (3) (b) of Public Procurement Contract and Administration Act</t>
  </si>
  <si>
    <t>Article 33 (3) (d) of Public Procurement Contract and Administration Act</t>
  </si>
  <si>
    <t>Article 34 (2) (a) of Public Procurement Contract and Administration Act</t>
  </si>
  <si>
    <t>Article 59 (1) of Public Procurement Contract and Administration Act</t>
  </si>
  <si>
    <t>OECS - eTendering System</t>
  </si>
  <si>
    <t>https://procurement.oecs.org/epps/home.do</t>
  </si>
  <si>
    <t>ePublishing/Notification, eTendering/eQuotation, eEvaluation/Awarding, eCatalogues, ePurchasing/P2P, Vendor Management</t>
  </si>
  <si>
    <t>Dominican Republic</t>
  </si>
  <si>
    <t>11117873</t>
  </si>
  <si>
    <t>Dominican Peso</t>
  </si>
  <si>
    <t>57.2211166667</t>
  </si>
  <si>
    <t>89537253937</t>
  </si>
  <si>
    <t>8100</t>
  </si>
  <si>
    <t>http://www.worldbank.org/en/country/dominicanrepublic</t>
  </si>
  <si>
    <t>Dirección General de Contrataciones Públicas; Portal Transaccional</t>
  </si>
  <si>
    <t>https://www.dgcp.gob.do; https://comunidad.comprasdominicana.gob.do/STS/DGCP/Login.aspx</t>
  </si>
  <si>
    <t>https://www.dgcp.gob.do/index.php/sobre-nosotros/marco-legal/leyes-y-decretos/; https://www.dgcp.gob.do/new_dgcp/documentos/comunidadcompras/docs/LEY%20340%20DE%20CONTRATACIONES%20PUBLICAS%20VERSION%20FINAL.pdf; https://www.dgcp.gob.do/new_dgcp/documentos/politicas_normas_y_procedimientos/resoluciones_de_politicas/2022/Res.%20N%C3%BAm.%20PNP-07-2022.pdf</t>
  </si>
  <si>
    <t>Article 26 of Public Procurement Law</t>
  </si>
  <si>
    <t>Article 23 and Article 111 of Public Procurement Law</t>
  </si>
  <si>
    <t>Article 18 and Article 23 of Public Procurement Law</t>
  </si>
  <si>
    <t>Article 16 Paragraph 1 of Public Procurement Law</t>
  </si>
  <si>
    <t>Article 67  of Public Procurement Law</t>
  </si>
  <si>
    <t>Article 26 Paragraph 3 and Article 102 of the Public Procurement Law</t>
  </si>
  <si>
    <t>Article 18 Paragraph 3 and Article 22 and Article 23 Paragraph 2 of Public Procurement Law</t>
  </si>
  <si>
    <t>Article 26 and Article 57 of Public Procurement Law</t>
  </si>
  <si>
    <t>Article 17 of Public Procurement Law</t>
  </si>
  <si>
    <t>Article 54 Paragraph 3 of Public Procurement Law</t>
  </si>
  <si>
    <t>Article 17 and Article 100 of Public Procurement Law</t>
  </si>
  <si>
    <t>Compras Dominicana</t>
  </si>
  <si>
    <t>https://comunidad.comprasdominicana.gob.do/STS/DGCP/Login.aspx</t>
  </si>
  <si>
    <t>48815</t>
  </si>
  <si>
    <t>48840</t>
  </si>
  <si>
    <t>1883177060</t>
  </si>
  <si>
    <t>https://www.dgcp.gob.do/index.php/sobre-nosotros/planificacion-y-desarrollo/planificacion-estrategica-informes-trimestrales-de-seguimiento/</t>
  </si>
  <si>
    <t>Ecuador</t>
  </si>
  <si>
    <t>17797737</t>
  </si>
  <si>
    <t>104502252483</t>
  </si>
  <si>
    <t>5960</t>
  </si>
  <si>
    <t>http://www.worldbank.org/en/country/ecuador</t>
  </si>
  <si>
    <t>Servicio Nacional de Contratación Pública (SERCOP)</t>
  </si>
  <si>
    <t>https://portal.compraspublicas.gob.ec/sercop/</t>
  </si>
  <si>
    <t>https://www.epn.edu.ec/wp-content/uploads/2018/08/Ley-Org%C3%A1nica-de-Contrataci%C3%B3n-P%C3%BAblica.pdf</t>
  </si>
  <si>
    <t>Article 9 par. 5</t>
  </si>
  <si>
    <t>Article 73</t>
  </si>
  <si>
    <t>Article 9 par. 7 and Article 25 par. 1</t>
  </si>
  <si>
    <t>Official Public Procurement System of Ecuador (SOCE)</t>
  </si>
  <si>
    <t>https://www.compraspublicas.gob.ec/ProcesoContratacion/compras/</t>
  </si>
  <si>
    <t>ePublishing/Notification, eTendering/eQuotation, eReverse Auctions, eCatalogues</t>
  </si>
  <si>
    <t>356300000</t>
  </si>
  <si>
    <t>0.082</t>
  </si>
  <si>
    <t>53443</t>
  </si>
  <si>
    <t>7948385135.82</t>
  </si>
  <si>
    <t>5320534043.74</t>
  </si>
  <si>
    <t>362130</t>
  </si>
  <si>
    <t>1824766014</t>
  </si>
  <si>
    <t>9280</t>
  </si>
  <si>
    <t>1500606467.5</t>
  </si>
  <si>
    <t>146674</t>
  </si>
  <si>
    <t>1995161562.2</t>
  </si>
  <si>
    <t>21.9</t>
  </si>
  <si>
    <t>2.8</t>
  </si>
  <si>
    <t>2.2</t>
  </si>
  <si>
    <t>https://portal.compraspublicas.gob.ec/sercop/biblioteca/</t>
  </si>
  <si>
    <t>https://portal.compraspublicas.gob.ec/sercop/cifras-de-la-contratacion-publica-febrero-2021/</t>
  </si>
  <si>
    <t>Egypt, Arab Rep</t>
  </si>
  <si>
    <t>109262178</t>
  </si>
  <si>
    <t>Yemeni Rial</t>
  </si>
  <si>
    <t>15.6445272777</t>
  </si>
  <si>
    <t>391743566093</t>
  </si>
  <si>
    <t>3350</t>
  </si>
  <si>
    <t>African Development Bank (AfDB), European Bank for Reconstruction and Development (EBRD), International Fund for Agricultural Development (IFAD), International Monetary Fund (IMF), Inter-American Development Bank Group (IDB, IADB), United Nations Conference on Trade and Development (UNCTAD), World Trade Organization (WTO)</t>
  </si>
  <si>
    <t>http://www.worldbank.org/en/country/egypt</t>
  </si>
  <si>
    <t>Ministry of Finance ( GAGs General authority for government services)</t>
  </si>
  <si>
    <t>http://www.mof.gov.eg/Arabic/%d8%a3%d9%86%d8%b4%d8%b7%d9%87%20%d8%a7%d9%84%d9%88%d8%b2%d8%a7%d8%b1%d9%87/Pages/bids1.aspx</t>
  </si>
  <si>
    <t>including in law number 182 year 2018</t>
  </si>
  <si>
    <t>Ministry of Finance (General authority for government services)</t>
  </si>
  <si>
    <t>1 GAGS is affiliated to ministry of finance</t>
  </si>
  <si>
    <t>https://egyption-law.com/%D9%82%D8%A7%D9%86%D9%88%D9%86-%D8%B1%D9%82%D9%85-182-%D9%84%D8%B3%D9%86%D8%A9-2018-%D8%A8%D8%B4%D8%A3%D9%86-%D8%AA%D9%86%D8%B8%D9%8A%D9%85-%D8%A7%D9%84%D8%AA%D8%B9%D8%A7%D9%82%D8%AF%D8%A7%D8%AA/</t>
  </si>
  <si>
    <t>article # 8 Law &amp; 12 Executive regulation</t>
  </si>
  <si>
    <t>article # 75 Law &amp; 163 Executive regulation</t>
  </si>
  <si>
    <t>article # 18 Law &amp; 31 Executive regulation 
article # 41-42-43 Law &amp; 81-82 Executive regulation</t>
  </si>
  <si>
    <t>article # 19 ,35  Law</t>
  </si>
  <si>
    <t>article # 5 Law &amp; 16 Executive regulation</t>
  </si>
  <si>
    <t>article # 27 Law &amp; 59 Executive regulation</t>
  </si>
  <si>
    <t>article #  46 Executive regulation</t>
  </si>
  <si>
    <t>article # 62 - 63 - 64 Law &amp; 16 Executive regulation</t>
  </si>
  <si>
    <t>Government Procurement Portal</t>
  </si>
  <si>
    <t>https://etenders.gov.eg/</t>
  </si>
  <si>
    <t>Arabic, English</t>
  </si>
  <si>
    <t>Egyptian Pound</t>
  </si>
  <si>
    <t>http://etenders.gov.eg/</t>
  </si>
  <si>
    <t>133</t>
  </si>
  <si>
    <t>http://www.mof.gov.eg/Arabic/esdarate/Pages/reports.aspx</t>
  </si>
  <si>
    <t>El Salvador</t>
  </si>
  <si>
    <t>6314167</t>
  </si>
  <si>
    <t>27112720000</t>
  </si>
  <si>
    <t>4260</t>
  </si>
  <si>
    <t>http://www.worldbank.org/en/country/elsalvador</t>
  </si>
  <si>
    <t>Unidad Normativa de Adquisiciones y Contrataciones de la Administración Pública (UNAC)</t>
  </si>
  <si>
    <t>https://www.comprasal.gob.sv/comprasal_web/</t>
  </si>
  <si>
    <t>https://www.comprasal.gob.sv/comprasal_web/LeerArchivos?TIPO=NORMATIVA&amp;fileID=0000002417.pdf; https://www.sc.gob.sv/index.php/sala_multimedia/ley-de-adquisiciones-y-contrataciones-de-la-administracion-publica/</t>
  </si>
  <si>
    <t>Clause 39-B Ley de Adquisiciones y Contrataciones
de la Administración Pública"</t>
  </si>
  <si>
    <t>Clause 33 Ley de Adquisiciones y Contrataciones
de la Administración Pública</t>
  </si>
  <si>
    <t>Clause 53 Ley de Adquisiciones y Contrataciones
de la Administración Pública</t>
  </si>
  <si>
    <t>Clause 55 Ley de Adquisiciones y Contrataciones
de la Administración Pública</t>
  </si>
  <si>
    <t>Clause 77 Ley de Adquisiciones y Contrataciones
de la Administración Pública</t>
  </si>
  <si>
    <t>Clause 41 44 Ley de Adquisiciones y Contrataciones de la Administración Pública.</t>
  </si>
  <si>
    <t>Clause 57 Ley de Adquisiciones y Contrataciones
de la Administración Pública</t>
  </si>
  <si>
    <t>Clause 40 Ley de Adquisiciones y Contrataciones
de la Administración Pública</t>
  </si>
  <si>
    <t>Clause 40 C Ley de Adquisiciones y Contrataciones
de la Administración Pública</t>
  </si>
  <si>
    <t>Sistema COMPRASAL (Sistema Electrónico de Compras Públicas de El Salvador)
COMPRASAL System.</t>
  </si>
  <si>
    <t>https://www.comprasal.gob.sv</t>
  </si>
  <si>
    <t>Clasificador estandar de productos y servicios de las Naciones Unidas.</t>
  </si>
  <si>
    <t>3076</t>
  </si>
  <si>
    <t>790743235.05</t>
  </si>
  <si>
    <t>56583</t>
  </si>
  <si>
    <t>818737090.00</t>
  </si>
  <si>
    <t>430572480.00</t>
  </si>
  <si>
    <t>100437248.00</t>
  </si>
  <si>
    <t>259733520</t>
  </si>
  <si>
    <t>444</t>
  </si>
  <si>
    <t>101622571.74</t>
  </si>
  <si>
    <t>0.0</t>
  </si>
  <si>
    <t>https://www.comprasal.gob.sv/comprasal_web/otrosReportes</t>
  </si>
  <si>
    <t>Comments:
- Name of Public Procurement Agency: Regulatory Unit for Procurement and Contracting of Public Administration
- eProcurement system: Current scope: Publication of information, normative, request for proposals, publication of contract award and purchase order , supplier registration, among others
- Estimated annual savings value through the use of eProcurement (in USD): Not available
- Percentage of savings value through the use of eProcurement over total cost estimate: Not available
- Methodology used in order to calculate savings value through the use of eProcurement : Not available</t>
  </si>
  <si>
    <t>Equatorial Guinea</t>
  </si>
  <si>
    <t>1634466</t>
  </si>
  <si>
    <t>9147762170</t>
  </si>
  <si>
    <t>5150</t>
  </si>
  <si>
    <t>http://www.worldbank.org/en/country/equatorialguinea</t>
  </si>
  <si>
    <t>https://eiti-ge.org/datos-estadisticos/; https://inege.gq/index.php/estadisticas/</t>
  </si>
  <si>
    <t>Equatorial Guinea is at early stage to modernize its public procurement system.  There is not public procurement agency yet.  To date, the Government is working on legal procurement framework and institutional arrangement to put in place.</t>
  </si>
  <si>
    <t>Eritrea</t>
  </si>
  <si>
    <t>3620312</t>
  </si>
  <si>
    <t>Nakfa</t>
  </si>
  <si>
    <t>15.0750000000</t>
  </si>
  <si>
    <t>2041455160</t>
  </si>
  <si>
    <t>610</t>
  </si>
  <si>
    <t>African Development Bank (AfDB), International Fund for Agricultural Development (IFAD), International Monetary Fund (IMF), United Nations Conference on Trade and Development (UNCTAD)</t>
  </si>
  <si>
    <t>http://www.worldbank.org/en/country/eritrea</t>
  </si>
  <si>
    <t>Estonia</t>
  </si>
  <si>
    <t>1330932</t>
  </si>
  <si>
    <t>2001; 2018</t>
  </si>
  <si>
    <t>36545965937</t>
  </si>
  <si>
    <t>26460</t>
  </si>
  <si>
    <t>0.12</t>
  </si>
  <si>
    <t>European Bank for Reconstruction and Development (EBRD), European Investment Bank (EIB), International Monetary Fund (IMF), Nordic Investment Bank (NIB), Organization for Economic Cooperation and Development (OECD), United Nations Conference on Trade and Development (UNCTAD), World Trade Organization (WTO)</t>
  </si>
  <si>
    <t>https://fin.ee</t>
  </si>
  <si>
    <t>ICT Center; Infotechnology Centre of the Ministry of Interior; Infotechnology Centre of the Ministry of Finance; State Shared Service Centre</t>
  </si>
  <si>
    <t>Info &amp; Communication; Info &amp; Communication; Info &amp; Communication; Public Administration</t>
  </si>
  <si>
    <t>Ministry of Economic Affairs and Communications; Ministry of Interior; Ministry of Finance; Ministry of Finance</t>
  </si>
  <si>
    <t>https://rit.ee/; https://www.smit.ee/#siseministeeriumi-infotehnoloogia-ja-arenduskeskus; https://www.rmit.ee/; https://www.rtk.ee/</t>
  </si>
  <si>
    <t>https://www.riigiteataja.ee/en/eli/513072020002/consolide; https://www.riigiteataja.ee/akt/101072017001?leiaKehtiv</t>
  </si>
  <si>
    <t>PPA § 86</t>
  </si>
  <si>
    <t>PPA § 85</t>
  </si>
  <si>
    <t>PPA § 90</t>
  </si>
  <si>
    <t>PPA § 52, 56, 60, 66, 70, 113</t>
  </si>
  <si>
    <t>PPA § 200</t>
  </si>
  <si>
    <t>PPA § 120</t>
  </si>
  <si>
    <t>PPA § 77. The exact period is discretionary, but must be stated in the procurement documents.</t>
  </si>
  <si>
    <t>Information on contracts awarded must be provided in accordance with PPA § 83 for all public procurements. Thresholds are set out in § 14. The information can be found here: https://fin.ee/en/public-procurement-state-aid-and-assets/public-procurement-policy/useful-information#tresholds-since-109</t>
  </si>
  <si>
    <t>There are numerous thresholds (PPA § 14). The information can be found here: https://fin.ee/en/public-procurement-state-aid-and-assets/public-procurement-policy/useful-information#tresholds-since-109</t>
  </si>
  <si>
    <t>PPA §§ 93, 94, 125, 143, 158, 174. Depends on procedure and circumstances; commonly used 5, 15, 25 or 30 days. The information can be found here: https://fin.ee/en/public-procurement-state-aid-and-assets/public-procurement-policy/useful-information#deadlines-since-109</t>
  </si>
  <si>
    <t>PPA §§ 93, 94, 125, 143, 158, 174. Depends on procedure and circumstances, commonly used 15, 25, 35 or 45 days. The information can be found here: https://fin.ee/en/public-procurement-state-aid-and-assets/public-procurement-policy/useful-information#deadlines-since-109</t>
  </si>
  <si>
    <t>PPA §§ 93, 94, 125, 143, 158, 174. Depends on procedure and circumstances, commonly used 5, 15, 25 or 30 days. The information can be found here: https://fin.ee/en/public-procurement-state-aid-and-assets/public-procurement-policy/useful-information#deadlines-since-109</t>
  </si>
  <si>
    <t>Public Procurement Register; eCatalogue</t>
  </si>
  <si>
    <t>https://riigihanked.riik.ee; https://ekataloog.rik.ee</t>
  </si>
  <si>
    <t>ePublishing/Notification, eTendering/eQuotation, eEvaluation/Awarding, eReverse Auctions, eContract Management, Vendor Management; eCatalogues, ePurchasing/P2P</t>
  </si>
  <si>
    <t xml:space="preserve">Advanced electronic certificate authentication; </t>
  </si>
  <si>
    <t>Estonian, English; Estonian, English</t>
  </si>
  <si>
    <t>Euro; Euro</t>
  </si>
  <si>
    <t>Government owned and operated; Government-managed service</t>
  </si>
  <si>
    <t xml:space="preserve">https://riigihanked.riik.ee/rhr-web/#/open-data; </t>
  </si>
  <si>
    <t>0.98</t>
  </si>
  <si>
    <t>0.97</t>
  </si>
  <si>
    <t>54120</t>
  </si>
  <si>
    <t>0.3</t>
  </si>
  <si>
    <t>Investment analysis of 2016 for upgrading the procurement register. The savings are estimated to ca 20% for tenderers and ca 40% for contracting authorities  within 2015 - 2020. It also considered costs on the organisation managing the procurement portal and the investment, so it is difficult to deliver estimated annual savings in monetary value. Available https://www.rahandusministeerium.ee/sites/default/files/Riigihangete_poliitika/register/tasuvusanaluus_kusitluseandmetega_09.2016.xlsx</t>
  </si>
  <si>
    <t>8464</t>
  </si>
  <si>
    <t>4343084104</t>
  </si>
  <si>
    <t>16395</t>
  </si>
  <si>
    <t>7240659022</t>
  </si>
  <si>
    <t>8354</t>
  </si>
  <si>
    <t>2850525434</t>
  </si>
  <si>
    <t>2306</t>
  </si>
  <si>
    <t>1484687133</t>
  </si>
  <si>
    <t>5735</t>
  </si>
  <si>
    <t>2905446455</t>
  </si>
  <si>
    <t>15816</t>
  </si>
  <si>
    <t>6695929574</t>
  </si>
  <si>
    <t>579</t>
  </si>
  <si>
    <t>544729448.4</t>
  </si>
  <si>
    <t>15474</t>
  </si>
  <si>
    <t>6950298399</t>
  </si>
  <si>
    <t>921</t>
  </si>
  <si>
    <t>290360623</t>
  </si>
  <si>
    <t>14331</t>
  </si>
  <si>
    <t>5790365957</t>
  </si>
  <si>
    <t>8870</t>
  </si>
  <si>
    <t>4701575196</t>
  </si>
  <si>
    <t>2427</t>
  </si>
  <si>
    <t>2422320565</t>
  </si>
  <si>
    <t>13968</t>
  </si>
  <si>
    <t>4818338457</t>
  </si>
  <si>
    <t>3.18</t>
  </si>
  <si>
    <t>3.52</t>
  </si>
  <si>
    <t>58</t>
  </si>
  <si>
    <t>82</t>
  </si>
  <si>
    <t>1052</t>
  </si>
  <si>
    <t>https://fin.ee/riigihanked-riigiabi-osalused-kinnisvara/riigihanked/kasulik-teave#riigihangete-valdkon--2</t>
  </si>
  <si>
    <t>https://app.powerbi.com/view?r=eyJrIjoiMDg1MmMxYTItZjVlZC00Y2Y4LWFlNmUtYWNhZjE0MTViMmIxIiwidCI6IjRmYjQ2MmUyLWE2MzktNGJlNC1iM2U1LTM2ZWM1MTg0M2M5MSIsImMiOjl9; https://ec.europa.eu/regional_policy/sources/policy/how/improving-investment/public-procurement/study/country_profile/ee.pdf; https://opentender.eu/ee/dashboards/market-analysis; https://riigihanked.riik.ee/rhr-web/#/statistical-report</t>
  </si>
  <si>
    <t>63</t>
  </si>
  <si>
    <t>40</t>
  </si>
  <si>
    <t>Statistics is based on the data retrieved from the Public Procurement Register which is a central and mandatory eProcurement platform in Estonia.  
Number of contracts contains all contracts, i.e public contracts and framework agreements published on the platform above mandatory publishing treshold but also below treshold contracts awarded voluntarily via the platform.
Name	New Indicators Value
Public Procurement Law requirement for mandatory use of e-government procurement	
eProcurement system custom vs Commercial Off the Shelf (COTS) vs. Open Source vs. SaaS	custom
Number of certified contracting officers by gender	N/A
Public Procurement Law requirement that defines procedures to be used for emergency procurement	PPA § 49 (1) p 3 - Use of a negotiated procedure without prior publication is allowed where awarding the public contract in an expeditious manner is needed due to a situation of extreme urgency brought about by events unforeseeable to, and beyond the control of, the contracting authority or entity, which does not allow to comply with the time limits provided by §§ 92–94, by subsection 4 of § 125 or by subsection 61 of § 126 of this Act.
Public Procurement Law requirements that excludes donor-funded projects from national public procurement law	N/A
Public Procurement law last revision date	4/1/2023
New Environment Indicators	
Name	New Indicators Value
The government has green public procurement strategies and roadmap (Y/N + URL)	N/A
The government uses green public procurement for certain sectors (e.g., energy, agriculture, water, transport, construction/works, other) 	N/A
Are any green public procurement practices mandatory? (Y/N) + description	No
Public Procurement Law requirement for use of green public procurement practices	PPA several clauses, starting with PPA § 2, § 85, § 87, § 89 etc
Lead agency / governance body responsible for green public procurement	Ministry of Environment
Spend targets for green public procurement (total, goods, works &amp; services)	N/A
Official website on Sustainable Public Procurement (criteria, guidelines, definitions, etc.)	https://envir.ee/ringmajandus/ringmajandus/keskkonnahoidlikud-riigihanked
Specific green certifications or standards for suppliers	N/A
Training toolkit or course on green public procurement	https://envir.ee/ringmajandus/ringmajandus/keskkonnahoidlikud-riigihanked
Green public procurement monitoring tool (Y/N) + description	public procurement register
Disposal requirements for goods, equipment, and infrastructure that minimize environmental impacts and maximize recycling and reuse	N/A
Number of contract awards evaluated based on green public procurement criteria (total, goods, works &amp; services)	1061
Value of contract awards evaluated based on green public procurement criteria (total, goods, works &amp; services)	868479697
Methodology for how green public procurement criteria is in the public procurement process	
New Social and Economic Indicators	
Name	New Indicators Value
Public Procurement Law requirement for awards to women-owned businesses	N/A
Public Procurement Law requirement for awards to businesses owned by disadvantaged groups (e.g. ethnic minorities, disabled persons, etc.)	N/A
Public Procurement Law requirement for suppliers to adhere to international labor standards (Y/N) – clause + list of compacts to which they belong (e.g. anti-child slavery, human trafficking, etc.)	N/A
Public Procurement Law requirement to source ethically or fairly traded goods	N/A
Spend targets for women-owned businesses (e.g., an entity that is at least 51% owned, managed, and controlled by one or more women)	N/A
Spend targets for businesses owned by disadvantaged group (e.g., an entity that is at least 51% owned, managed, and controlled by one or more ethnic minorities, disabled persons, etc.)	N/A
Requirement for local sourcing of main elements of purchased products or services	N/A
Disaggregate number of certified contracting officers by gender (e.g., CIPS)	N/A</t>
  </si>
  <si>
    <t>Public Procurement Register</t>
  </si>
  <si>
    <t>https://riigihanked.riik.ee</t>
  </si>
  <si>
    <t>Ethiopia</t>
  </si>
  <si>
    <t>120283026</t>
  </si>
  <si>
    <t>2022</t>
  </si>
  <si>
    <t>Ethiopian Birr</t>
  </si>
  <si>
    <t>43.7337783188</t>
  </si>
  <si>
    <t>110714009273</t>
  </si>
  <si>
    <t>940</t>
  </si>
  <si>
    <t>http://www.worldbank.org/en/country/ethiopia</t>
  </si>
  <si>
    <t>The FDRE Public Procurement &amp; Property Administration Agency</t>
  </si>
  <si>
    <t>http://www.ppa.gov.et/</t>
  </si>
  <si>
    <t>Ministry of Finance and Economic Development</t>
  </si>
  <si>
    <t>http://www.mofed.gov.et/</t>
  </si>
  <si>
    <t>http://www.ppa.gov.et/index.php?option=com_joomdoc&amp;view=documents&amp;path=legislation%5Cdirectives%5Cprocurement&amp;Itemid=159; http://www.ppa.gov.et/index.php?option=com_joomdoc&amp;view=documents&amp;path=Proc_Directives&amp;Itemid=263</t>
  </si>
  <si>
    <t>FEDERAL PUBLIC PROCUREMENT DIRECTIVE, par 16.8.3.</t>
  </si>
  <si>
    <t>FEDERAL PUBLIC PROCUREMENT DIRECTIVE, par 21.10.8.</t>
  </si>
  <si>
    <t>FEDERAL PUBLIC PROCUREMENT DIRECTIVE, par 16.7.3.</t>
  </si>
  <si>
    <t>FEDERAL PUBLIC PROCUREMENT DIRECTIVE, par 16.20.5.</t>
  </si>
  <si>
    <t>FEDERAL PUBLIC PROCUREMENT DIRECTIVE, par 16.16.</t>
  </si>
  <si>
    <t>FEDERAL PUBLIC PROCUREMENT DIRECTIVE, par 16.18.</t>
  </si>
  <si>
    <t>FEDERAL PUBLIC PROCUREMENT DIRECTIVE, par 16.20.</t>
  </si>
  <si>
    <t>FEDERAL PUBLIC PROCUREMENT DIRECTIVE, par 48.4.</t>
  </si>
  <si>
    <t>FEDERAL PUBLIC PROCUREMENT DIRECTIVE,16.27.7</t>
  </si>
  <si>
    <t>FEDERAL PUBLIC PROCUREMENT DIRECTIVE, par 16.15.3.</t>
  </si>
  <si>
    <t>FEDERAL PUBLIC PROCUREMENT DIRECTIVE article 6(5)</t>
  </si>
  <si>
    <t>FEDERAL PUBLIC PROCUREMENT DIRECTIVE article 6/5</t>
  </si>
  <si>
    <t>FEDERAL PUBLIC PROCUREMENT DIRECTIVE article 16/4/2</t>
  </si>
  <si>
    <t>FEDERAL PUBLIC PROCUREMENT DIRECTIVE, par 17.2.</t>
  </si>
  <si>
    <t>e-GP Ethiopia</t>
  </si>
  <si>
    <t>eProcurement Plan, ePublishing/Notification, eTendering/eQuotation, eEvaluation/Awarding, eReverse Auctions, eContract Management, eCatalogues, ePurchasing/P2P, Vendor Management, eComplaints</t>
  </si>
  <si>
    <t>Amharic, English</t>
  </si>
  <si>
    <t>http://www.ppa.gov.et/index.php?option=com_joomdoc&amp;view=documents&amp;path=reports%5Cprocurement-reports&amp;Itemid=164</t>
  </si>
  <si>
    <t>EGP is at country level under Pilot Phase</t>
  </si>
  <si>
    <t>Procurement Reports; Audit Reports</t>
  </si>
  <si>
    <t>http://www.ppa.gov.et/index.php?option=com_joomdoc&amp;view=documents&amp;path=Procurement_reports&amp;Itemid=252; http://www.ppa.gov.et/index.php?option=com_joomdoc&amp;view=documents&amp;path=Audit_reports&amp;Itemid=253</t>
  </si>
  <si>
    <t>Faroe Islands</t>
  </si>
  <si>
    <t>52889</t>
  </si>
  <si>
    <t>3741597875</t>
  </si>
  <si>
    <t>Nordic Investment Bank (NIB)</t>
  </si>
  <si>
    <t>https://d3b1dqw2kzexi.cloudfront.net/media/3432/hoyv-c3-adksavtalan-english-edition.pdf; https://logir.fo/Bekendtgorelse/62-fra-01-05-1997-af-frihandelsaftale-af-28-august-1992-mellem-Danmark-Faeroerne-og-Norge#chapter-3b42ff94-a2b5-43e4-a946-c2ac9f3229d7</t>
  </si>
  <si>
    <t>Fiji</t>
  </si>
  <si>
    <t>924610</t>
  </si>
  <si>
    <t>Fiji Dollar</t>
  </si>
  <si>
    <t>2.0706333333</t>
  </si>
  <si>
    <t>4045990671</t>
  </si>
  <si>
    <t>4500</t>
  </si>
  <si>
    <t>0.13</t>
  </si>
  <si>
    <t>http://www.worldbank.org/en/country/pacificislands</t>
  </si>
  <si>
    <t>Fiji Procurement Office</t>
  </si>
  <si>
    <t>http://www.fpo.gov.fj/</t>
  </si>
  <si>
    <t>Agricilture, Industry &amp; Trade Sector, Public Administration, Transportation, Water / Sanit / Waste</t>
  </si>
  <si>
    <t>http://www.fpo.gov.fj/index.php/for-agencies/legislations</t>
  </si>
  <si>
    <t>28(2)</t>
  </si>
  <si>
    <t>28(5)</t>
  </si>
  <si>
    <t>3, 42(2)</t>
  </si>
  <si>
    <t>18(3)</t>
  </si>
  <si>
    <t>41.0</t>
  </si>
  <si>
    <t>50(5)</t>
  </si>
  <si>
    <t>37(3)</t>
  </si>
  <si>
    <t>45(5)</t>
  </si>
  <si>
    <t>50001.00</t>
  </si>
  <si>
    <t>37(5)</t>
  </si>
  <si>
    <t>30(5)</t>
  </si>
  <si>
    <t>E-tendering Website</t>
  </si>
  <si>
    <t>https://www.tenderlink.com/economyfiji/</t>
  </si>
  <si>
    <t>ePublishing/Notification, eTendering/eQuotation, eEvaluation/Awarding, Vendor Management</t>
  </si>
  <si>
    <t>COTS: DESCRIBE (Vendor + Components)</t>
  </si>
  <si>
    <t>0.04</t>
  </si>
  <si>
    <t>257611</t>
  </si>
  <si>
    <t>0.0018</t>
  </si>
  <si>
    <t>Savings was calculated by adding costs that are no longer incurred to due to eProcurement (Admin + Salaries)+ Savings from new suppliers (who are on board due to eProcurement) + Time savings (reduction in evaluation time)</t>
  </si>
  <si>
    <t>26602517.03</t>
  </si>
  <si>
    <t>195</t>
  </si>
  <si>
    <t>29104832</t>
  </si>
  <si>
    <t>27625569</t>
  </si>
  <si>
    <t>69</t>
  </si>
  <si>
    <t>24019775</t>
  </si>
  <si>
    <t>11512140</t>
  </si>
  <si>
    <t>22585926.50</t>
  </si>
  <si>
    <t>8679450.87</t>
  </si>
  <si>
    <t>13</t>
  </si>
  <si>
    <t>4662860.34</t>
  </si>
  <si>
    <t>23</t>
  </si>
  <si>
    <t>6</t>
  </si>
  <si>
    <t>http://www.economy.gov.fj/s/annual-report.html</t>
  </si>
  <si>
    <t>https://www.fpo.gov.fj/index.php/about-us3/annual-statistics</t>
  </si>
  <si>
    <t>Data relates to the 2020-2021 fiscal year i.e August 2020 to July 2021.</t>
  </si>
  <si>
    <t>Finland</t>
  </si>
  <si>
    <t>5541017</t>
  </si>
  <si>
    <t>302896245189</t>
  </si>
  <si>
    <t>53510</t>
  </si>
  <si>
    <t>0.162</t>
  </si>
  <si>
    <t>African Development Bank (AfDB), Asian Development Bank (ADB), European Bank for Reconstruction and Development (EBRD), European Investment Bank (EIB), Inter-American Development Bank Group (IDB, IADB), International Fund for Agricultural Development (IFAD), International Monetary Fund (IMF), Nordic Investment Bank (NIB), Organization for Economic Cooperation and Development (OECD), United Nations Conference on Trade and Development (UNCTAD), World Trade Organization (WTO)</t>
  </si>
  <si>
    <t>http://www.worldbank.org/en/country/finland</t>
  </si>
  <si>
    <t>Ministry of Economic Affairs and Employment</t>
  </si>
  <si>
    <t>https://tem.fi/en/public-procurement</t>
  </si>
  <si>
    <t>Hansel Oy</t>
  </si>
  <si>
    <t>https://www.hansel.fi/</t>
  </si>
  <si>
    <t>https://tem.fi/en/public-procurement-legislation; https://www.finlex.fi/en/laki/kaannokset/2016/en20161397</t>
  </si>
  <si>
    <t>Section 95 of the Act on Public Procurement and Concessions</t>
  </si>
  <si>
    <t>Section 93 of the Act on Public Procurement and Concessions</t>
  </si>
  <si>
    <t>Section  32; Sections 67-68 of the Act on Public Procurement and Concessions</t>
  </si>
  <si>
    <t>Section 133  of the Act on Public Procurement and Concessions</t>
  </si>
  <si>
    <t>Section 129  of the Act on Public Procurement and Concessions</t>
  </si>
  <si>
    <t>Section 56 (2) -(4) of the Act on Public Procurement and Concessions</t>
  </si>
  <si>
    <t>Section 25 (1); Section 96 of the Act on Public Procurement and Concessions</t>
  </si>
  <si>
    <t>Section 58 of the Act on Public Procurement and Concessions</t>
  </si>
  <si>
    <t>Sections 110-114 of the Act on Public Procurement and Concessions</t>
  </si>
  <si>
    <t>Hansel</t>
  </si>
  <si>
    <t>https://www.hansel.fi/en/tendering-services/</t>
  </si>
  <si>
    <t>ePublishing/Notification, eTendering/eQuotation, eEvaluation/Awarding, eContract Management</t>
  </si>
  <si>
    <t>Finnish, English, Swedish</t>
  </si>
  <si>
    <t>12210</t>
  </si>
  <si>
    <t>17000000000</t>
  </si>
  <si>
    <t>4486339158</t>
  </si>
  <si>
    <t>7935</t>
  </si>
  <si>
    <t>4275</t>
  </si>
  <si>
    <t>14200000000</t>
  </si>
  <si>
    <t>710</t>
  </si>
  <si>
    <t>325</t>
  </si>
  <si>
    <t>169</t>
  </si>
  <si>
    <t>https://opentender.eu/fi/dashboards/market-analysis</t>
  </si>
  <si>
    <t>- Number of contract awards of goods: 27%
- Number of contract awards of works: 23%
- Number of contract awards of services: 50%
- Public Procurement Law requirement for mandatory use of e-government procurement: Section 62 of the Act on Public Procurement and Concessions
- eProcurement system custom vs Commercial Off the Shelf (COTS) vs. Open Source vs. SaaS: Custom
- Public Procurement law last revision date: 12/29/2016
- The government has green public procurement strategies and roadmap (Y/N + URL): Y - see https://julkaisut.valtioneuvosto.fi/handle/10024/162418
- The government uses green public procurement for certain sectors (e.g., energy, agriculture, water, transport, construction/works, other): Y - see https://julkaisut.valtioneuvosto.fi/handle/10024/162418
- Are any green public procurement practices mandatory? (Y/N) + description: Y - for transportation and vehicles https://transport.ec.europa.eu/transport-themes/clean-transport-urban-transport/clean-and-energy-efficient-vehicles/clean-vehicles-directive_en
- Lead agency / governance body responsible for green public procurement: Motiva - https://www.motiva.fi/
- Official website on Sustainable Public Procurement (criteria, guidelines, definitions, etc.): https://www.motiva.fi/
- Public Procurement Law requirement for awards to women-owned businesses: no discrimination based on gender
- Public Procurement Law requirement for awards to businesses owned by disadvantaged groups (e.g. ethnic minorities, disabled persons, etc.): Section 102 of the Act on Public Procurement and Concessions
- Public Procurement Law requirement for suppliers to adhere to international labor standards (Y/N) – clause + list of compacts to which they belong (e.g. anti-child slavery, human trafficking, etc.): Section 87 of the Act on on Public Procurement and Concessions (ESPD)</t>
  </si>
  <si>
    <t>Public Procurement; Publication of Contracts and thresholds; EU source</t>
  </si>
  <si>
    <t>https://www.publicprocurement.fi/; https://tem.fi/en/publication-of-contracts-and-thresholds; https://ec.europa.eu/regional_policy/sources/policy/how/improving-investment/public-procurement/study/country_profile/fi.pdf</t>
  </si>
  <si>
    <t>France</t>
  </si>
  <si>
    <t>67749632</t>
  </si>
  <si>
    <t>3045182552511</t>
  </si>
  <si>
    <t>44160</t>
  </si>
  <si>
    <t>http://www.worldbank.org/en/country/france</t>
  </si>
  <si>
    <t>Le portail de l'Économie, des Finances,
de l'Action et des Comptes publics</t>
  </si>
  <si>
    <t>https://www.economie.gouv.fr/daj/commande-publique</t>
  </si>
  <si>
    <t>https://www.legifrance.gouv.fr/codes/id/LEGITEXT000037701019/; https://www.economie.gouv.fr/cedef/droit-des-marches-publics; https://www.legifrance.gouv.fr/jorf/id/JORFTEXT000046850496</t>
  </si>
  <si>
    <t>PLACE</t>
  </si>
  <si>
    <t>https://www.marches-publics.gouv.fr/?page=entreprise.AccueilEntreprise</t>
  </si>
  <si>
    <t>ePublishing/Notification, eTendering/eQuotation, eReverse Auctions</t>
  </si>
  <si>
    <t>137488</t>
  </si>
  <si>
    <t>69649600722</t>
  </si>
  <si>
    <t>45624</t>
  </si>
  <si>
    <t>39367165625</t>
  </si>
  <si>
    <t>https://www.data.gouv.fr/fr/search/?tag=marches-publics</t>
  </si>
  <si>
    <t>https://ec.europa.eu/regional_policy/sources/policy/how/improving-investment/public-procurement/study/country_profile/fr.pdf</t>
  </si>
  <si>
    <t>French Polynesia</t>
  </si>
  <si>
    <t>304032</t>
  </si>
  <si>
    <t>CFP Franc</t>
  </si>
  <si>
    <t>100.8802225662</t>
  </si>
  <si>
    <t>4311915346</t>
  </si>
  <si>
    <t>18560</t>
  </si>
  <si>
    <t>Le Conseil économique, social et culturel</t>
  </si>
  <si>
    <t>https://www.presidence.pf/les-institutions/</t>
  </si>
  <si>
    <t>http://lexpol.cloud.pf/LexpolAfficheTexte.php?texte=494248</t>
  </si>
  <si>
    <t>http://lexpol.cloud.pf/LexpolAfficheTexte.php?texte=494248; http://lexpol.cloud.pf/documentVolumineux.php?document=326154&amp;titre=QXJyw6p0w6kgbsKwIDE0NTUgQ00gZHUgMjQvMDgvMjAxNw==&amp;mode=I&amp;nbpage=135&amp;deb=5450&amp;fin=5584&amp;format=PDF</t>
  </si>
  <si>
    <t>Chapitre V Section 2 Article A-235-1 of CPM</t>
  </si>
  <si>
    <t>Article 3 (3) of the PP Code; Articles 411-5, 411-6 and 412-12 of CPM</t>
  </si>
  <si>
    <t>Article 3 Appendix I of the CPM</t>
  </si>
  <si>
    <t>Article 324 and 325  and Article 333-1 of CPM</t>
  </si>
  <si>
    <t>Article 3 (11) of the PP Code</t>
  </si>
  <si>
    <t>Gabon</t>
  </si>
  <si>
    <t>2341179</t>
  </si>
  <si>
    <t>17052331402</t>
  </si>
  <si>
    <t>http://www.worldbank.org/en/country/gabon</t>
  </si>
  <si>
    <t>Direction Générale des Marchés Publics</t>
  </si>
  <si>
    <t>http://www.dgmp.ga/</t>
  </si>
  <si>
    <t>Direction Générale du Patrimoine de l'Etat (DGPE), Office Pharmaceutique National (OPN)</t>
  </si>
  <si>
    <t>Financial Sector, Education, Agricilture, Energy &amp; Extractives, Water / Sanit / Waste</t>
  </si>
  <si>
    <t>Ministère du Budget et des Comptes Publics</t>
  </si>
  <si>
    <t>http://www.budget.gouv.ga</t>
  </si>
  <si>
    <t>http://www.dgmp.ga/textes-juridiques/textes-reglementaires; https://www.droit-afrique.com/uploads/Gabon-Code-2018-marches-publics.pdf</t>
  </si>
  <si>
    <t>art 124, alinéa 3</t>
  </si>
  <si>
    <t>CCAG de 1973, art 113, alinéa 3 CMP 2018</t>
  </si>
  <si>
    <t>Exigence de la loi sur les marchés publics pour les attributions aux PME (petites et moyennes entreprises)</t>
  </si>
  <si>
    <t>art 89, art 99 du CMP</t>
  </si>
  <si>
    <t>art 107 du CMP</t>
  </si>
  <si>
    <t>art 119 et 120 du  CMP et art. 23, 24,25 de la loi n°008/2018 portant orientation de la politique nationale de la promotion des PME</t>
  </si>
  <si>
    <t>Art 234 à 240 du  CMP</t>
  </si>
  <si>
    <t>art 207 CMP</t>
  </si>
  <si>
    <t>art. 106 CMP</t>
  </si>
  <si>
    <t>art. 132 CMP</t>
  </si>
  <si>
    <t>Articles 37, 38 et article 43 du code des marchés publics/</t>
  </si>
  <si>
    <t>Article 64 du code des marchés publics/</t>
  </si>
  <si>
    <t>art. 71 du CMP</t>
  </si>
  <si>
    <t>Article 53 of Public Procurement Code</t>
  </si>
  <si>
    <t>260</t>
  </si>
  <si>
    <t>388744475</t>
  </si>
  <si>
    <t>159319765</t>
  </si>
  <si>
    <t>84</t>
  </si>
  <si>
    <t>174337982</t>
  </si>
  <si>
    <t>55988392</t>
  </si>
  <si>
    <t>236</t>
  </si>
  <si>
    <t>252275658</t>
  </si>
  <si>
    <t>136468818</t>
  </si>
  <si>
    <t>131</t>
  </si>
  <si>
    <t>65496672</t>
  </si>
  <si>
    <t>129</t>
  </si>
  <si>
    <t>323247803</t>
  </si>
  <si>
    <t>150</t>
  </si>
  <si>
    <t>138861905</t>
  </si>
  <si>
    <t>234</t>
  </si>
  <si>
    <t>274888830</t>
  </si>
  <si>
    <t>http://www.dgmp.ga/246-les-rapports/247-les-rapports/</t>
  </si>
  <si>
    <t>Nouveaux indicateurs environnementaux	
Nom	Valeur des nouveaux indicateurs
 Le gouvernement dispose de stratégies et d'une feuille de route pour les marchés publics écologiques(O/N + URL)	Non
 Le gouvernement utilise des marchés publics écologiques pour certains secteurs (par exemple, l'énergie, l'agriculture, l'eau, les transports, la construction/les travaux, autres)	L'eau, le Transport, la Construction/Travaux Publics, l'Agriculture
 Existe-t-il des pratiques de marchés publics écologiques obligatoires ?(O/N) + description	Oui/ Les différentes études d'impactes environnementales menées dans les projets
Exigence de la loi sur les marchés publics pour l'utilisation de pratiques de marchés publics écologiques	Oui
Organisme chef de file / organe de gouvernance responsable des marchés publics écologiques	Non
Objectifs de dépenses pour les marchés publics écologiques (total, biens, travaux et services)	Non
Site officiel sur les achats publics durables (critères, lignes directrices, définitions, etc.)	Absence de site
Certifications ou normes vertes spécifiques pour les fournisseurs	Absence d'information
Boîte à outils de formation ou cours sur les marchés publics écologiques	Non
 Outil de suivi des marchés publics verts(O/N) + description	Absence d'outil
Exigences d'élimination des biens, des équipements et des infrastructures qui minimisent les impacts environnementaux et maximisent le recyclage et la réutilisation	Non
Nombre de marchés attribués évalués sur la base de critères de marchés publics verts (total, biens, travaux et services)	Non
Valeur des marchés attribués évalués sur la base de critères de marchés publics verts (total, biens, travaux et services)	Non
Méthodologie pour la place des critères de marchés publics écologiques dans le processus de passation des marchés publics	Non
Nouveaux indicateurs sociaux et économiques	
Nom	Valeur des nouveaux indicateurs
Exigence de la loi sur les marchés publics pour les attributions aux entreprises appartenant à des femmes	absence de loi
Exigence de la loi sur les marchés publics pour les attributions aux entreprises détenues par des groupes défavorisés (par exemple, minorités ethniques, personnes handicapées, etc.)	absence de loi
 Obligation de la loi sur les marchés publics pour les fournisseurs de respecter les normes internationales du travail(O/N) – clause + liste des pactes auxquels ils appartiennent (ex : lutte contre l'esclavage des enfants, traite des êtres humains, etc.)	Absence d'information
Obligation de la loi sur les marchés publics de s'approvisionner en biens éthiques ou issus du commerce équitable	Absence de loi
Objectifs de dépenses pour les entreprises détenues par des femmes (par exemple, une entité détenue, gérée et contrôlée à au moins 51 % par une ou plusieurs femmes)	Absence d'information
Objectifs de dépenses pour les entreprises appartenant à un groupe défavorisé (par exemple, une entité détenue, gérée et contrôlée à au moins 51 % par une ou plusieurs minorités ethniques, des personnes handicapées, etc.)	Absence d'information
Exigence d'approvisionnement local des principaux éléments des produits ou services achetés	Oui
Ventiler le nombre d'agents contractuels certifiés par sexe (par exemple, CIPS)	Non</t>
  </si>
  <si>
    <t>Gambia, The</t>
  </si>
  <si>
    <t>2639916</t>
  </si>
  <si>
    <t>Dalasi</t>
  </si>
  <si>
    <t>51.4844438784</t>
  </si>
  <si>
    <t>1987167103</t>
  </si>
  <si>
    <t>740</t>
  </si>
  <si>
    <t>0.167</t>
  </si>
  <si>
    <t>http://www.worldbank.org/en/country/gambia</t>
  </si>
  <si>
    <t>Gambia Public Procurement Authority</t>
  </si>
  <si>
    <t>https://www.gppa.gm/</t>
  </si>
  <si>
    <t>https://www.ppaghana.org/documents/Public%20Procurement%20Act%202003%20Act%20663.pdf</t>
  </si>
  <si>
    <t>Article 59 (3)  Act 663</t>
  </si>
  <si>
    <t>Article 55 Act 663</t>
  </si>
  <si>
    <t>Article 60 Act 663</t>
  </si>
  <si>
    <t>Article 54; Article 65 Act 663</t>
  </si>
  <si>
    <t>Article 53 Act 663</t>
  </si>
  <si>
    <t>Article 63 Act 663</t>
  </si>
  <si>
    <t>259</t>
  </si>
  <si>
    <t>16161000</t>
  </si>
  <si>
    <t>Georgia</t>
  </si>
  <si>
    <t>3708610</t>
  </si>
  <si>
    <t>Lari</t>
  </si>
  <si>
    <t>3.2215583333</t>
  </si>
  <si>
    <t>17459909901</t>
  </si>
  <si>
    <t>4700</t>
  </si>
  <si>
    <t>0.1</t>
  </si>
  <si>
    <t>International Monetary Fund (IMF), United Nations Conference on Trade and Development (UNCTAD), World Bank (WB), World Trade Organization (WTO), European Investment Bank (EIB), Asian Development Bank (ADB), European Bank for Reconstruction and Development (EBRD), International Fund for Agricultural Development (IFAD)</t>
  </si>
  <si>
    <t>http://www.worldbank.org/en/country/georgia</t>
  </si>
  <si>
    <t>State Procurement Agency (SPA)</t>
  </si>
  <si>
    <t>http://procurement.gov.ge/Home.aspx</t>
  </si>
  <si>
    <t>Government of Georgia and State Procurement Agency</t>
  </si>
  <si>
    <t>Agricilture, Health, Info &amp; Communication, Social Protection, Transportation, Education, Energy &amp; Extractives</t>
  </si>
  <si>
    <t>http://procurement.gov.ge/Konsolidirebuli.aspx</t>
  </si>
  <si>
    <t>http://procurement.gov.ge/files/showfiles?id=e0329784-fbed-4014-a260-b61782adc5b5</t>
  </si>
  <si>
    <t>Order of the Chairman of the State Procurement Agency №11 "On Approval of the Rules for Conducting a Two-Step Electronic Tender"</t>
  </si>
  <si>
    <t>Chairman of the State Procurement Agency
Order №12 "On Approval of the Rules for Conducting Electronic Tenders", Article 2</t>
  </si>
  <si>
    <t>Decree of Government of Georgia #826 On approval of the regulations of the Public Procurement Dispute Resolution Board</t>
  </si>
  <si>
    <t>Chairman of the State Procurement Agency
Order №12 "On Approval of the Rules for Conducting Electronic Tenders", Article 31</t>
  </si>
  <si>
    <t>"Law of Georgia on Public Procurement, Article 3"</t>
  </si>
  <si>
    <t>Law of Georgia on Public Procurement, Article 15(1)</t>
  </si>
  <si>
    <t>Law of Georgia
on Public Procurement, Article 15(1)</t>
  </si>
  <si>
    <t>Law of Georgia on Public Procurement, Article 3</t>
  </si>
  <si>
    <t>Unified electronic system of State Procurement /Georgian electronic Government Procurement (GeGP)</t>
  </si>
  <si>
    <t>https://tenders.procurement.gov.ge/login.php</t>
  </si>
  <si>
    <t>eProcurement Plan, ePublishing/Notification, eTendering/eQuotation, eEvaluation/Awarding, eReverse Auctions, eContract Management, eCatalogues, eComplaints</t>
  </si>
  <si>
    <t>e-Procurement for Shopping &lt; US$ 100,000. e-Procurement for Shopping (work)  &lt; US$ 200,000. e-Procurement for NCB &lt;US$ 10 Million</t>
  </si>
  <si>
    <t>Georgian, English, Russian</t>
  </si>
  <si>
    <t>Lari, US Dollar, Euro</t>
  </si>
  <si>
    <t>Publishing fee, Tender (bid) submission fee(EOs), Fees to cover certain costly processes such as appeals (EOs), Commercial use of e-Procurement system for supporting private sector procurements</t>
  </si>
  <si>
    <t>http://opendata.spa.ge/#/</t>
  </si>
  <si>
    <t>https://www.adb.org/projects/documents/reg-47192-001-tacr-0</t>
  </si>
  <si>
    <t>0.82</t>
  </si>
  <si>
    <t>0.17</t>
  </si>
  <si>
    <t>6300</t>
  </si>
  <si>
    <t>187793530</t>
  </si>
  <si>
    <t>Before announcing tender all contracting authorities are obliged to  conduct market survey in order to determine estimated value. Estimated Value minus contact price is savings.</t>
  </si>
  <si>
    <t>31773</t>
  </si>
  <si>
    <t>1911261740</t>
  </si>
  <si>
    <t>219476</t>
  </si>
  <si>
    <t>1890961975</t>
  </si>
  <si>
    <t>9936</t>
  </si>
  <si>
    <t>233019541</t>
  </si>
  <si>
    <t>5932</t>
  </si>
  <si>
    <t>868311986</t>
  </si>
  <si>
    <t>7164</t>
  </si>
  <si>
    <t>179135056</t>
  </si>
  <si>
    <t>22971</t>
  </si>
  <si>
    <t>1369185925</t>
  </si>
  <si>
    <t>61</t>
  </si>
  <si>
    <t>45938951</t>
  </si>
  <si>
    <t>23032</t>
  </si>
  <si>
    <t>1559073230</t>
  </si>
  <si>
    <t>196444</t>
  </si>
  <si>
    <t>332528932</t>
  </si>
  <si>
    <t>334</t>
  </si>
  <si>
    <t>142948354</t>
  </si>
  <si>
    <t>54032</t>
  </si>
  <si>
    <t>1559019198</t>
  </si>
  <si>
    <t>1.93</t>
  </si>
  <si>
    <t>2.61</t>
  </si>
  <si>
    <t>1.76</t>
  </si>
  <si>
    <t>1245</t>
  </si>
  <si>
    <t>315</t>
  </si>
  <si>
    <t>1064</t>
  </si>
  <si>
    <t>http://procurement.gov.ge/ka/page/AnalyticalStudiesReports</t>
  </si>
  <si>
    <t>Additional procurement statistics at: http://opendata.spa.ge/#/
Data retrieved from the '2017 ADB eProcurement implementation survey' were used in order to fill in the country profile fields.
- Number of professionals certified on eProcurement systems:  6942(from  November 2014- Dec 2022)</t>
  </si>
  <si>
    <t>OpenTender EU; Tender Monitor</t>
  </si>
  <si>
    <t>https://opentender.eu/ge/dashboards/market-analysis; https://tendermonitor.ge/en/annual/2021</t>
  </si>
  <si>
    <t>Germany</t>
  </si>
  <si>
    <t>83196078</t>
  </si>
  <si>
    <t>4411027620953</t>
  </si>
  <si>
    <t>51660</t>
  </si>
  <si>
    <t>African Development Bank (AfDB), Asian Development Bank (ADB), Caribbean Development Bank (CDB), European Bank for Reconstruction and Development (EBRD), European Investment Bank (EIB), 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</si>
  <si>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http://www.worldbank.org/en/country/germany</t>
  </si>
  <si>
    <t>Federal Ministry of Economic Affairs and Energy</t>
  </si>
  <si>
    <t>https://www.bmwi.de/Redaktion/EN/Dossier/public-procurement.html</t>
  </si>
  <si>
    <t>https://www.bmwi.de/Redaktion/EN/Dossier/public-procurement.html; https://www.gesetze-im-internet.de/englisch_gwb/englisch_gwb.pdf</t>
  </si>
  <si>
    <t>§ 127 Competition Act</t>
  </si>
  <si>
    <t>§ § 156 and 161 Competition Act</t>
  </si>
  <si>
    <t>§ 134 Competition Act</t>
  </si>
  <si>
    <t>§ 106 Competition Act</t>
  </si>
  <si>
    <t>eVergabe</t>
  </si>
  <si>
    <t>https://www.evergabe-online.de/start.html;jsessionid=61DF353DD465C52F00D24E9D632801EE.app201?0</t>
  </si>
  <si>
    <t>ePublishing/Notification, eTendering/eQuotation, eEvaluation/Awarding</t>
  </si>
  <si>
    <t>https://www.giz.de/en/downloads/giz2019-en-report-on-procurement-2018.pdf</t>
  </si>
  <si>
    <t>https://opentender.eu/de/dashboards/market-analysis</t>
  </si>
  <si>
    <t>https://ec.europa.eu/regional_policy/sources/policy/how/improving-investment/public-procurement/study/country_profile/de.pdf</t>
  </si>
  <si>
    <t>Ghana</t>
  </si>
  <si>
    <t>32833031</t>
  </si>
  <si>
    <t>Ghana Cedi</t>
  </si>
  <si>
    <t>5.8057000000</t>
  </si>
  <si>
    <t>75637343975</t>
  </si>
  <si>
    <t>2280</t>
  </si>
  <si>
    <t>http://www.worldbank.org/en/country/ghana</t>
  </si>
  <si>
    <t>Ghana Public Procurement Authority</t>
  </si>
  <si>
    <t>https://ppa.gov.gh/</t>
  </si>
  <si>
    <t>https://ppa.gov.gh/online-documents/public-procurement-act/; https://ppa.gov.gh/online-documents/public-procurement-act/#1547047238046-473f4b22-2b01</t>
  </si>
  <si>
    <t>Public Procurement Act 2003, Act 663, As Amended, Article 2.</t>
  </si>
  <si>
    <t>Public Procurement Act 2003, Act 663,  As Amended, Article 2</t>
  </si>
  <si>
    <t>Public Procurement Act 2003, Act 663,  As Amended, Article 16, par 2 (c).</t>
  </si>
  <si>
    <t>Public Procurement Act 2003, Act 663,  As Amended, Article 59, par 1.</t>
  </si>
  <si>
    <t>Public Procurement Act 2003, Act 663,  As Amended, Article 55.</t>
  </si>
  <si>
    <t>Public Procurement Act 2003, Act 663,  As Amended, Article 56.</t>
  </si>
  <si>
    <t>Public Procurement Act 2003, Act 663, As Amended, Article 60.</t>
  </si>
  <si>
    <t>Public Procurement Act 2003, Act 663,  As Amended, Article 82, par 1 (3).</t>
  </si>
  <si>
    <t>Public Procurement Act 2003, Act 663,  As Amended, Article 75, par 2.</t>
  </si>
  <si>
    <t>Public Procurement Act 2003, Act 663, As Amended, Article 75, par 2.</t>
  </si>
  <si>
    <t>Public Procurement Act 2003, Act 663,  As Amended, Article 54.</t>
  </si>
  <si>
    <t>Public Procurement Act 2003, Act 663,  As Amended, Schedule 3.</t>
  </si>
  <si>
    <t>Public Procurement Act 2003, Act 663,  As Amended, Article 44 Par. 7
Public Procurement Act 2003, Act 663,  As Amended, Article 45 Par. 2C</t>
  </si>
  <si>
    <t>Public Procurement Act 2003, Act 663,  As Amended, Article 44 Par. 7 &amp; Public Procurement Act 2003, Act 663, Article 45 Par. 2C</t>
  </si>
  <si>
    <t>Public Procurement Act 2003, Act 663,  As Amended, Article 73 Par. 2</t>
  </si>
  <si>
    <t>Ghana’s Electronic Procurement System (GHANEPS)</t>
  </si>
  <si>
    <t>https://ghaneps.gov.gh/</t>
  </si>
  <si>
    <t>eReverse Auctions, eProcurement Plan, ePublishing/Notification, eTendering/eQuotation, eEvaluation/Awarding, eContract Management, Vendor Management, eComplaints, eCatalogues</t>
  </si>
  <si>
    <t>Tender (bid) submission fee(EOs), Registration fee(EOs)</t>
  </si>
  <si>
    <t>6481</t>
  </si>
  <si>
    <t>806478608.74</t>
  </si>
  <si>
    <t>80647.86</t>
  </si>
  <si>
    <t>1790</t>
  </si>
  <si>
    <t>368560724.19</t>
  </si>
  <si>
    <t>316</t>
  </si>
  <si>
    <t>262750730.73</t>
  </si>
  <si>
    <t>https://ppa.gov.gh/online-documents/ppa-publications/annual-reports/#1546943956278-38b43be5-af07</t>
  </si>
  <si>
    <t>44</t>
  </si>
  <si>
    <t>Does the country have a green public procurement strategy or action plan, or address green procurement in its national public procurement strategy? Yes. 
"Does the country provide for green public procurement practices (application of environmental criteria, life cycle costing) in its procurement law? Yes. Provisions for Sustainable Procurement can be found Part One, Clause 2; section 59 (2)(g)
"Does the government have specific green public procurement strategies or requirements for any of the following sectors: energy; agriculture; water; transport. Yes: Yes. There is a Draft Sustainable Procurement Policy that is yet to be adopted by Cabinet for national use.
- eProcurement system custom vs Commercial Off the Shelf (COTS) vs. Open Source vs. SaaS: Proprietary Build
- Public Procurement law last revision date: 2016</t>
  </si>
  <si>
    <t>Gibraltar</t>
  </si>
  <si>
    <t>32669</t>
  </si>
  <si>
    <t>Gibraltar Pound</t>
  </si>
  <si>
    <t>Procurement Office; HM Government of Gibraltar’s Procurement Portal</t>
  </si>
  <si>
    <t>http://procurement.gov.gi/; http://procurement.gov.gi/index.php/news/13-welcome-to-the-new-procurement-web-portal</t>
  </si>
  <si>
    <t>https://www.gibraltarlaws.gov.gi/uploads/legislations/public-finance-control-and-audit/2016s084.pdf#viewer.action=download</t>
  </si>
  <si>
    <t>Part I Interpretations, Procurement Regulations</t>
  </si>
  <si>
    <t>Article 56 (2), Procurement Regulations</t>
  </si>
  <si>
    <t>Article 28, Procurement Regulations</t>
  </si>
  <si>
    <t>Article 30, Procurement Regulations</t>
  </si>
  <si>
    <t>Article 28 and 29, Procurement Regulations</t>
  </si>
  <si>
    <t>Article 30 (16), Procurement Regulations</t>
  </si>
  <si>
    <t>Part 2, Subchapter 1, Section 7, Procurement Regulations</t>
  </si>
  <si>
    <t>proactis</t>
  </si>
  <si>
    <t>https://hmgogsupplier.gibraltar.gov.gi/Account/Login</t>
  </si>
  <si>
    <t>English, German, French, Spanish, Castilian</t>
  </si>
  <si>
    <t>https://www.gibraltar.gov.gi/press-releases/annual-report-and-strategic-analysis-2021-358annual-report-and-strategic-analysis-2021-3582022-7972</t>
  </si>
  <si>
    <t>Greece</t>
  </si>
  <si>
    <t>10717169</t>
  </si>
  <si>
    <t>2013; 2001</t>
  </si>
  <si>
    <t>0.8932762571</t>
  </si>
  <si>
    <t>203644992868</t>
  </si>
  <si>
    <t>19750</t>
  </si>
  <si>
    <t>0.117</t>
  </si>
  <si>
    <t>European Bank for Reconstruction and Development (EBRD), European Investment Bank (EIB), International Fund for Agricultural Development (IFAD), International Monetary Fund (IMF), Organization for Economic Cooperation and Development (OECD), United Nations Conference on Trade and Development (UNCTAD), World Trade Organization (WTO), United Nations Economic Commission for Europe (UNECE), World Bank (WB), Black Sea Trade and Development Bank (BSTDB), European Commission (EC)</t>
  </si>
  <si>
    <t>http://www.worldbank.org/en/country/greece</t>
  </si>
  <si>
    <t>Hellenic Single Public Procurement Authority (SPPA)</t>
  </si>
  <si>
    <t>https://www.eaadhsy.gr/</t>
  </si>
  <si>
    <t>2508</t>
  </si>
  <si>
    <t>Assigning of Public Contracts, Planning and Preparation, E-Procurement, Monitoring and Control.</t>
  </si>
  <si>
    <t>General Secretariat of Infrastructure; General Secretariat for Commerce and Consumer Protection; National Central Health Procurement Authority; National Blood Donation Center; General Hospital of Attica Sismanoglio and Amalia Fleming</t>
  </si>
  <si>
    <t>Public Administration; Public Administration; Health; Health; Health</t>
  </si>
  <si>
    <t>Ministry of Infrastructure; Ministry of Development and Investments; Ministry of Health; Ministry of Health; Ministry of Health</t>
  </si>
  <si>
    <t>National; National; National; Regional; National</t>
  </si>
  <si>
    <t>https://www.ggde.gr; http://www.gge.gov.gr; https://www.moh.gov.gr/articles/ethnikh-kentrikh-arxh-promhtheiwn-ygeias-ekapy/ekapy-npdd/; http://www.ekea.gr; http://www.sismanoglio.gr</t>
  </si>
  <si>
    <t>https://www.eaadhsy.gr/n4412/</t>
  </si>
  <si>
    <t>Art. 87 &amp; 312 L. 4412/2016, Art. 65-71 L. 3982/2011. Definition of TCO seems similar to LCC</t>
  </si>
  <si>
    <t>Art. 87 and 312 L. 4412/2016     Art. 65-71 L. 3982/2011</t>
  </si>
  <si>
    <t>Art. 86 and 311  L. 4412/2016</t>
  </si>
  <si>
    <t>Art. 86 and 311, 30, 31, 267, 268  L. 4412/2016</t>
  </si>
  <si>
    <t>Ar 18 20 54 73 86 110 130 131 &amp; 253 256 282 305 311 321 335 336 L 4412/16 &amp; ar. 68 L. 3863/10</t>
  </si>
  <si>
    <t>Art. 58, 59, 72, 75 par. 3, 131 &amp; 287, 288, 302, 304, 305 L. 4412/2016</t>
  </si>
  <si>
    <t>Ar 21 72 79 79A 80 92 94 105 135 152 157 161 164 166 182 187 192 257 302 316 376 L 4412/16</t>
  </si>
  <si>
    <t>Art. 98 99 100 117 315 327 L 4412/2016 and Ministerial Decisions for eProcurement No. 56902/215/2017 - Government Gazette B 1924 and No.117384/2017 - Government Gazette Β 3821</t>
  </si>
  <si>
    <t>25, 255, 314  L. 4412/2016</t>
  </si>
  <si>
    <t>Art.127, 365 par. 4 &amp; 367 L. 4412/2016</t>
  </si>
  <si>
    <t>Art. 127, 361, 364 L. 4412/2016</t>
  </si>
  <si>
    <t>Art. 97 par. 1, 2, 4 , art. 315 L. 4412/2016</t>
  </si>
  <si>
    <t>Art. 38 64 &amp; 5 294 &amp; 235 260 L 4412/2016 and Ministerial Decision for Contract Register No. 57654/2017 - Government Gazette B 1781</t>
  </si>
  <si>
    <t>Art. 5, 36, 109A, 117, 118, 119, 128 &amp; 235, 258, 320A, 327, 328, 329</t>
  </si>
  <si>
    <t>Art. 27, 28, 29, 30, 31, 119, 121, 264, 265, 266, 267, 268,329, 331</t>
  </si>
  <si>
    <t>Art. 27, 28, 29, 30, 31, 121, 264, 265, 266, 267, 268, 331</t>
  </si>
  <si>
    <t>Art. 27, 28, 29, 30, 31, 109A, 119, 121, 264, 265, 266, 267, 268, 320A, 329, 331</t>
  </si>
  <si>
    <t>Art. 32, 32A &amp; 269, 269 A, 118 &amp; 328, 119 &amp; 329  L. 4412/2016</t>
  </si>
  <si>
    <t>Art. Art. 32, 32A &amp; 269, 269 A118 &amp; 328  L. 4412/2016</t>
  </si>
  <si>
    <t>Art. Art. 32, 32A &amp; 269, 269 A118 &amp; 328,  109A &amp; 320A, 119 &amp; 329, 128  L. 4412/2016</t>
  </si>
  <si>
    <t>National Electronic Public Procurement System (NEPPS)/ "Promitheus"; sourceONE, auctionONE</t>
  </si>
  <si>
    <t>http://www.eprocurement.gov.gr; https://www.marketsite.gr</t>
  </si>
  <si>
    <t>ePublishing/Notification, eTendering/eQuotation, eProcurement Plan, eEvaluation/Awarding, eReverse Auctions, eContract Management, Vendor Management, eComplaints; ePublishing/Notification, eTendering/eQuotation, eEvaluation/Awarding, eReverse Auctions, eContract Management, eCatalogues, ePurchasing/P2P, Vendor Management, eComplaints</t>
  </si>
  <si>
    <t xml:space="preserve">Document electronic signing, Action electronic signing; </t>
  </si>
  <si>
    <t>Greek, Modern (1453-), English; Greek, Modern (1453-), English, Romanian, Moldavian, Moldovan</t>
  </si>
  <si>
    <t xml:space="preserve">Euro; </t>
  </si>
  <si>
    <t>Other: DESCRIBE, none; Registration fee(EOs), Annual use fee, Fixed fee per tender (CAs), Fixed fee per transaction or percentage of the value of purchase orders/ invoices handled through the system( CAs and EOs), Percentage of savings realized through the use of the system(CAs), Commercial use of e-Procurement system for supporting private sector procurements</t>
  </si>
  <si>
    <t>COTS: DESCRIBE (Vendor + Components), Oracle E-Business Suite (EBS) R12 (Oracle's COTS Enterprise Resource Planning software); COTS: DESCRIBE (Vendor + Components)</t>
  </si>
  <si>
    <t>1093</t>
  </si>
  <si>
    <t>30256</t>
  </si>
  <si>
    <t>9843114684</t>
  </si>
  <si>
    <t>192568</t>
  </si>
  <si>
    <t>7041855110</t>
  </si>
  <si>
    <t>106861</t>
  </si>
  <si>
    <t>2729546274</t>
  </si>
  <si>
    <t>12511</t>
  </si>
  <si>
    <t>2155674100</t>
  </si>
  <si>
    <t>73196</t>
  </si>
  <si>
    <t>2156634736</t>
  </si>
  <si>
    <t>190889</t>
  </si>
  <si>
    <t>6730987293</t>
  </si>
  <si>
    <t>1679</t>
  </si>
  <si>
    <t>310867817</t>
  </si>
  <si>
    <t>23641</t>
  </si>
  <si>
    <t>5812412584</t>
  </si>
  <si>
    <t>168927</t>
  </si>
  <si>
    <t>1229442526</t>
  </si>
  <si>
    <t>456190522</t>
  </si>
  <si>
    <t>7.5</t>
  </si>
  <si>
    <t>3.1</t>
  </si>
  <si>
    <t>697</t>
  </si>
  <si>
    <t>717</t>
  </si>
  <si>
    <t>243</t>
  </si>
  <si>
    <t>48</t>
  </si>
  <si>
    <t>http://www.eaadhsy.gr/index.php/category-articles-eaadhsy/347-ek8esh-parakoloy8hshs-toy-systhmatos-twn-dhmosiwn-symvasewn-etoys-2017; https://ppp.eaadhsy.gr; http://www.eprocurement.gov.gr; https://ppp.eaadhsy.gr/index.php/el/?option=com_sppagebuilder&amp;view=page&amp;id=108</t>
  </si>
  <si>
    <t>https://opentender.eu/gr/dashboards/market-analysis; https://ppp.eaadhsy.gr; http://www.eprocurement.gov.gr/webcenter/files/statistics/yearly/2019_%CE%95%CF%84%CE%AE%CF%83%CE%B9%CE%BF%CE%94%CE%B5%CE%BB%CF%84%CE%AF%CE%BF%CE%95%CE%A3%CE%97%CE%94%CE%97%CE%A3.pdf; https://ppp.eaadhsy.gr/index.php/el/apeikoniseis/totals</t>
  </si>
  <si>
    <t>- eProcurement system name: The use of the Hellenic National Electronic Public Procurement System (NEPPS) or Promitheus (in Hellenic "ΕΣΗΔΗΣ" or "Προμηθεύς" pronounced "ESIDIS" and "Promitheus") is mandatory for all Contracting Authorities and Contracting Entities for all public procurement procedures above 60.000€ w/o VAT.
- eProcurement system (Hellenic National Electronic Public Procurement System (NEPPS)) launch date: Law 4155/2013 (National Gazette 120/A/29.05.2013).
- eProcurement (Hellenic National Electronic Public Procurement System (NEPPS)) functionalities supported: (a) eProcurement Plan:Central purchasing planning was conducted via NEPPS until recently for Central Purchasing Bodies (CPBs) like the General Secretariat for Commerce and Consumer Protection at the Ministry of Development and Investment and the National Central Health Procurement Authority. According to Art. 41 of PP Law 4412/2016 this process is going to resume for all types of procurement types and all CPBs as soon as the relevant re-engineered process has been defined by a Ministirial Decision. 
(b) ePublishing/Notification: The Central Electronic Register for Public Procurement (CERPP) (in Hellenic “ΚΗΜΔΗΣ” pronounced “KIMDIS”) is a subsystem of the NEPPS for ePublishing/eNotification in public procurement. All contracting Authorities/Entities have to publish there  specific information (metadata and documents) for up to six phases of any public procurement process valued above 1.000€. 
(c) eContract Management: In place for Goods and Services, but not mandatory. 
(d) eCatalogues: The relevant software module is in place. Significant improvements regarding business processes and parameterization according to international standards and best practises are to be implemented yet. Relevant eCatalogues project, co-funded by Technical Assistance (SRSS and ndesbeschaffungs GmbH), is in progress. 
(e) ePurchasing/P2P: The relevant software module is in place. Significant improvements regarding business processes and parameterization according to international standards and best practises are to be implemented yet. Relevant eCatalogues project, co-funded by Technical Assistance (SRSS and Bundesbeschaffungs GmbH), is in progress. 
(f) Vendor Management: Basic Vendor Management is conducted now. 
(g) eComplaints: Complaints are handled by the HelpDesk of NEPPS (phone/eMail). Appeals are submitted via the NEPPS directly to the Contracting Authorities (below 60.000€ w/o VAT) or directly to the Independent Remedies Body (in Hellenic "Αρχή Εξέτασης Προδικαστικών Προσφυγών" or "ΑΕΠΠ" pronounced "AEPP") (above 60.000€ w/o VAT).
- Applicable charges(Hellenic National Electronic Public Procurement System (NEPPS)): Not yet. Awaiting the Ministirial Decision of Par. 6 in Art. 36 of PP Law 4412/2016 that forsees a fee of 0,02% of the contract value w/o VAT.
- eProcurement (sourceONE, auctionONE) functionalities supported: 
(a) eContract Management: only for contracts that include partial orders and deliveries. 
(b) Vendor Management: only for tender participation and contract execution (EOs). 
(c) eComplaints: Complaints / Appeals are handled by the tenderOne platform (Tenders).
-eProcurement platform (sourceONE, auctionONE) is used only by five (5) Contracting Entities (ADMIE, DEDDIE,DEI,DESFA,ARIADNI) licensed by Ministerial Decision.
- Value of annual tenders: value w/o vat.
- Value of annual contracts: value w/o vat.</t>
  </si>
  <si>
    <t>https://ec.europa.eu/regional_policy/sources/policy/how/improving-investment/public-procurement/study/country_profile/el.pdf</t>
  </si>
  <si>
    <t>Greenland</t>
  </si>
  <si>
    <t>56025</t>
  </si>
  <si>
    <t>6.3146187867</t>
  </si>
  <si>
    <t>2042180079</t>
  </si>
  <si>
    <t>34800</t>
  </si>
  <si>
    <t>https://naalakkersuisut.gl/en/Naalakkersuisut/Departments/Finans</t>
  </si>
  <si>
    <t>861</t>
  </si>
  <si>
    <t>https://naalakkersuisut.gl/~/media/Nanoq/Files/Publications/Finanser/Economic%20Report%202018%20Eng%20A4.pdf</t>
  </si>
  <si>
    <t>Grenada</t>
  </si>
  <si>
    <t>124610</t>
  </si>
  <si>
    <t>1056830444</t>
  </si>
  <si>
    <t>8590</t>
  </si>
  <si>
    <t>Office of Public Procurement - Governement of Grenada</t>
  </si>
  <si>
    <t>https://www.procurement.gd/</t>
  </si>
  <si>
    <t>CIPS</t>
  </si>
  <si>
    <t>Agricilture, Education, Energy &amp; Extractives, Financial Sector, Health, Industry &amp; Trade Sector, Info &amp; Communication, Public Administration, Transportation, Social Protection, Water / Sanit / Waste</t>
  </si>
  <si>
    <t>http://www.oas.org/juridico/PDFs/mesicic5_grd_leganddocs_publicproc.pdf; https://www.procurement.gd/docs/Public%20Procurement%20and%20Disposal%20of%20Property%20Regs%202015.pdf; https://www.procurement.gd/docs/2018%20Public%20Procurement%20and%20Disposal%20of%20Public%20Property%20(Amendment).pdf</t>
  </si>
  <si>
    <t>Public Procurement and Disposal Act 2014, Article 35, par 3.</t>
  </si>
  <si>
    <t>Public Procurement and Disposal Act 2014, Article 36, par 4.</t>
  </si>
  <si>
    <t>Public Procurement and Disposal Act 2014, Article 32.</t>
  </si>
  <si>
    <t>Public Procurement and Disposal Act 2014, Article 44, par 9.</t>
  </si>
  <si>
    <t>Public Procurement and Disposal Act 2014, Article 44, par 2.</t>
  </si>
  <si>
    <t>Public Procurement and Disposal Act 2014, Article 18, par 3.</t>
  </si>
  <si>
    <t>Public Procurement and Disposal Act 2014, Article 33, par c.</t>
  </si>
  <si>
    <t>Public Procurement and Disposal Act 2014, Article 4, par 2.</t>
  </si>
  <si>
    <t>Open Source</t>
  </si>
  <si>
    <t>- Number of certified contracting officers by gender: 2 males, 1 female
- Public Procurement Law requirements that excludes donor-funded projects from national public procurement law: Public Procurement and Disposal Regulations Article 4 (2)
- Public Procurement law last revision date: 2018
- Requirement for local sourcing of main elements of purchased products or services: Public Procurement and Disposal Act</t>
  </si>
  <si>
    <t>Annual Procurement Plan</t>
  </si>
  <si>
    <t>https://www.procurement.gd/annual-procurement-plan</t>
  </si>
  <si>
    <t>Guam</t>
  </si>
  <si>
    <t>170534</t>
  </si>
  <si>
    <t>Office of the Attorney General of Guam</t>
  </si>
  <si>
    <t>http://www.guamag.org/procurement.html</t>
  </si>
  <si>
    <t>http://www.guamcourts.org/CompilerofLaws/GCA/05gca/5gc005.pdf#xml=http://www.guamcourts.org/Justicedocs/dtSearch/dtisapi6.dll?cmd=getpdfhits&amp;u=1938975d&amp;stgd=yes&amp;DocId=85&amp;request=procurement&amp;index=%2a35e832c666b950bea561c27fb68c949f&amp;searchFlags=1249280&amp;autoStopLimit=5000&amp;fuzziness=3&amp;SearchForm=%2fSearch%2fSearch_form%2ehtml&amp;.pdf; https://www.opaguam.org/sites/default/files/2-4gar009.02.pdf</t>
  </si>
  <si>
    <t>Article 5, § 5123(a)</t>
  </si>
  <si>
    <t>Article 5, § 5303, § 5212.</t>
  </si>
  <si>
    <t>Article 5, § 5211(d)</t>
  </si>
  <si>
    <t>Article 5,§ 5008</t>
  </si>
  <si>
    <t>Article 5, § 5485</t>
  </si>
  <si>
    <t>($25,000) for supplies or services, and ($100,000)  for construction</t>
  </si>
  <si>
    <t>Guatemala</t>
  </si>
  <si>
    <t>17109746</t>
  </si>
  <si>
    <t>Quetzal</t>
  </si>
  <si>
    <t>7.7343883333</t>
  </si>
  <si>
    <t>84076413852</t>
  </si>
  <si>
    <t>4940</t>
  </si>
  <si>
    <t>http://www.worldbank.org/en/country/guatemala</t>
  </si>
  <si>
    <t>Dirección General de Adquisiciones del Estado</t>
  </si>
  <si>
    <t>http://www.guatecompras.gt</t>
  </si>
  <si>
    <t>Ministerio de Finanzas Públicas</t>
  </si>
  <si>
    <t>http://www.guatecompras.gob.gt/servicios/files/Ley%20de%20Contrataciones%20del%20Estado%20Actualizada.pdf</t>
  </si>
  <si>
    <t>Article 28</t>
  </si>
  <si>
    <t>Article 70</t>
  </si>
  <si>
    <t>Artículo 24</t>
  </si>
  <si>
    <t>Artículo 35</t>
  </si>
  <si>
    <t>Artículo 101</t>
  </si>
  <si>
    <t>Artículo 4</t>
  </si>
  <si>
    <t>Q900,000.00</t>
  </si>
  <si>
    <t>Artículo 23</t>
  </si>
  <si>
    <t>Articulo 23</t>
  </si>
  <si>
    <t>Articulo 43 literal b</t>
  </si>
  <si>
    <t>GUATECOMPRAS</t>
  </si>
  <si>
    <t>http://www.guatecompras.gt/</t>
  </si>
  <si>
    <t>eProcurement Plan, eTendering/eQuotation, ePublishing/Notification, eCatalogues</t>
  </si>
  <si>
    <t>Document electronic signing, Action electronic signing</t>
  </si>
  <si>
    <t>Other: DESCRIBE</t>
  </si>
  <si>
    <t>Proprietary Build, Open Source</t>
  </si>
  <si>
    <t>198534</t>
  </si>
  <si>
    <t>3268887332.03</t>
  </si>
  <si>
    <t>139610</t>
  </si>
  <si>
    <t>3252212474.83</t>
  </si>
  <si>
    <t>106441</t>
  </si>
  <si>
    <t>1534530997.48</t>
  </si>
  <si>
    <t>14475</t>
  </si>
  <si>
    <t>2248650607.16</t>
  </si>
  <si>
    <t>20818</t>
  </si>
  <si>
    <t>1328291282.22</t>
  </si>
  <si>
    <t>139634</t>
  </si>
  <si>
    <t>1296976258.15</t>
  </si>
  <si>
    <t>326888733203</t>
  </si>
  <si>
    <t>9</t>
  </si>
  <si>
    <t>99331506.32</t>
  </si>
  <si>
    <t>622347096.62</t>
  </si>
  <si>
    <t>2.27</t>
  </si>
  <si>
    <t>2.15</t>
  </si>
  <si>
    <t>7690</t>
  </si>
  <si>
    <t>6158</t>
  </si>
  <si>
    <t>58451</t>
  </si>
  <si>
    <t>http://www.guatecompras.gt/info/consultaDocumentosEstadisticos.aspx</t>
  </si>
  <si>
    <t>- Number of direct contract awards: Compra Directa
Publicado: 166,937
Adjudicado por Proveedor: 112,922
Adjudicado por NOG: 105,994
-  Number of cancelled procurement procedures: " Desiertos: 31,497
Prescindidos: 35,688</t>
  </si>
  <si>
    <t>Guinea</t>
  </si>
  <si>
    <t>13531906</t>
  </si>
  <si>
    <t>Guinean Franc</t>
  </si>
  <si>
    <t>9565.0821834383</t>
  </si>
  <si>
    <t>14217021446</t>
  </si>
  <si>
    <t>1020</t>
  </si>
  <si>
    <t>http://www.worldbank.org/en/country/guinea</t>
  </si>
  <si>
    <t>https://mefp.gov.gn/wp-content/uploads/2022/03/Nouveau-Code-des-Marches-Publics-de-la-Republique-de-Guinee.pdf</t>
  </si>
  <si>
    <t>Annual Reports</t>
  </si>
  <si>
    <t>https://mbudget.gov.gn/plan-de-passation-des-marches/</t>
  </si>
  <si>
    <t>Guinea-Bissau</t>
  </si>
  <si>
    <t>1967998</t>
  </si>
  <si>
    <t>575.5860045109</t>
  </si>
  <si>
    <t>1456255016</t>
  </si>
  <si>
    <t>760</t>
  </si>
  <si>
    <t>http://www.worldbank.org/en/country/guineabissau</t>
  </si>
  <si>
    <t>https://www.dgcp.mef.gw/</t>
  </si>
  <si>
    <t>http://extwprlegs1.fao.org/docs/pdf/gbs118158.pdf</t>
  </si>
  <si>
    <t>30 dias para anucio nacional, 45 dias para internacional</t>
  </si>
  <si>
    <t>adjudicação direta de bens, não existe um valor especificamente, 5.00.000</t>
  </si>
  <si>
    <t>Para adjudicação direta de bens, não existe um valor especificamente, 10.00.000</t>
  </si>
  <si>
    <t>31826228735</t>
  </si>
  <si>
    <t>23343713200</t>
  </si>
  <si>
    <t>11</t>
  </si>
  <si>
    <t>7338167771</t>
  </si>
  <si>
    <t>1114347766</t>
  </si>
  <si>
    <t>7494900821</t>
  </si>
  <si>
    <t>24331327916</t>
  </si>
  <si>
    <t>24900036098</t>
  </si>
  <si>
    <t>5438000000</t>
  </si>
  <si>
    <t>1488192637</t>
  </si>
  <si>
    <t>Guyana</t>
  </si>
  <si>
    <t>779004</t>
  </si>
  <si>
    <t>Guyana Dollar</t>
  </si>
  <si>
    <t>207.7166666667</t>
  </si>
  <si>
    <t>3779697255</t>
  </si>
  <si>
    <t>4770</t>
  </si>
  <si>
    <t>0.0794</t>
  </si>
  <si>
    <t>National Procurement and Tender Administration; Public Procurement Commission</t>
  </si>
  <si>
    <t>https://npta.gov.gy/index.html; https://ppc.org.gy/</t>
  </si>
  <si>
    <t>CIPS (5), LLM Public Procurement Law and Strategy (1)</t>
  </si>
  <si>
    <t>https://ppc.org.gy/the-legislative-framework/; https://npta.gov.gy/reference.html</t>
  </si>
  <si>
    <t>Guyana Public Procurement Guide-  Part 6</t>
  </si>
  <si>
    <t>Guyana Public Procurement Guide Part 8, pg. 45</t>
  </si>
  <si>
    <t>Procurement Act 2003, s 46</t>
  </si>
  <si>
    <t>Procurement (Amendment) Act 2019, s 3A</t>
  </si>
  <si>
    <t>Procurement Regulations 2004, reg 9, Procurement Act 2003, s37</t>
  </si>
  <si>
    <t>Procurement Act 2003, s 25, Guyana Public Procurement Guide Fig. 3, pg. 83</t>
  </si>
  <si>
    <t>Procurement Act 2003, s 39(6)(b)</t>
  </si>
  <si>
    <t>Procurement Act 2003, s 52 &amp; s 53</t>
  </si>
  <si>
    <t>There is no standstill period prescribed in the procurement legislation, however, it is observed.</t>
  </si>
  <si>
    <t>Procurement Act 2003, s 36, Guyana Public Procurement Guide Part 9, pg. 52</t>
  </si>
  <si>
    <t>Procurement Act 2003, s 36,Guyana Public Procurement Guide Part 9, pg. 52</t>
  </si>
  <si>
    <t>Procurement (Amendment) Regulations 2016, reg 2</t>
  </si>
  <si>
    <t>Procurement (Amendment) Regulations 2019, reg 2</t>
  </si>
  <si>
    <t>Guyana Public Procurement Guide Fig. 3, pg. 83</t>
  </si>
  <si>
    <t>There is no threshold</t>
  </si>
  <si>
    <t>908</t>
  </si>
  <si>
    <t>3540</t>
  </si>
  <si>
    <t>308000420</t>
  </si>
  <si>
    <t>1631</t>
  </si>
  <si>
    <t>140378269</t>
  </si>
  <si>
    <t>539</t>
  </si>
  <si>
    <t>62728978</t>
  </si>
  <si>
    <t>1370</t>
  </si>
  <si>
    <t>104893173</t>
  </si>
  <si>
    <t>1222</t>
  </si>
  <si>
    <t>110999718</t>
  </si>
  <si>
    <t>2318</t>
  </si>
  <si>
    <t>149867673</t>
  </si>
  <si>
    <t>2737346.0</t>
  </si>
  <si>
    <t>600</t>
  </si>
  <si>
    <t>148804055.73</t>
  </si>
  <si>
    <t>5.0</t>
  </si>
  <si>
    <t>8.0</t>
  </si>
  <si>
    <t>4.0</t>
  </si>
  <si>
    <t>https://ppc.org.gy/annual-reports/</t>
  </si>
  <si>
    <t>The statistics provided are based only on procurements that exceed the thresholds of all other tender boards and government entities, thus it does not provide a comprehensive view of all public procurement in Guyana.
The number of days from advertisement to contract award: This figure is representative of the average days for the publication of an Invitation to bid (21 days), the required evaluation period for procuring entities in accordance with Sec. 39(2) of the Procurement Act 2003 (14 days) and period for review by NPTA (7 days).
Average time for bid evaluation: Procuring entities rarely adhere to the 14 days requirement of Section 39.</t>
  </si>
  <si>
    <t>Haiti</t>
  </si>
  <si>
    <t>11402533</t>
  </si>
  <si>
    <t>93.5098072136</t>
  </si>
  <si>
    <t>14536821917</t>
  </si>
  <si>
    <t>1320</t>
  </si>
  <si>
    <t>http://www.worldbank.org/en/country/haiti</t>
  </si>
  <si>
    <t>Commission Nationale des Marchés Publics (CNMP)</t>
  </si>
  <si>
    <t>https://www.cnmp.gouv.ht/</t>
  </si>
  <si>
    <t>Currently, there is no CPB.</t>
  </si>
  <si>
    <t>https://cnmp.gouv.ht/textesfondamentaux/index; http://www.oas.org/juridico/PDFs/mesicic4_hti_arrete09.pdf</t>
  </si>
  <si>
    <t>Article 28 (Public Procurement Law)</t>
  </si>
  <si>
    <t>Articles 19.1 &amp; 20.1 (Public Procurement Law);
 articles 52 to 63.2  (Order specifying the terms of application of the public procurement law)</t>
  </si>
  <si>
    <t>Article 51 (Public Procurement Law); See also articles153 to 158 (Order specifying the terms of application of the public procurement law)</t>
  </si>
  <si>
    <t>Articles 53 &amp; 54 (Public Procurement Law); See also articles 90 to 91.1(Order specifying the terms of application of the public procurement law)</t>
  </si>
  <si>
    <t>Article 58 (Public Procurement Law); See articles 57 to 60 
(Order specifying the terms of application of the public procurement law)</t>
  </si>
  <si>
    <t>Articles 231 to 239 (Order specifying the terms of application of the public procurement law)</t>
  </si>
  <si>
    <t>Clause 16 of General Instructions to Tenderers (see Standard Bidding Documents of goods)</t>
  </si>
  <si>
    <t>Clause 20 of General Instructions to Tenderers (see Standard Bidding Documents of works)
v</t>
  </si>
  <si>
    <t>Clause 15 of General Instructions to Tenderers (see Standard Bidding Documents ofservices)</t>
  </si>
  <si>
    <t>Article 128 (Order specifying the terms of application of the public procurement law) and articles 15 to 16 (decree of October 21, 2021 establishing the obligation to present information making it possible to identify the effective beneficiaries.......)</t>
  </si>
  <si>
    <t>40.000.000,00 gourdes (local currency) for works ;  25.000.000,00 gourdes for goods; 20.000.000,00 gourdes for services and consultancies; See article 2 &amp; 3 of order fixing public procurement thresholds</t>
  </si>
  <si>
    <t>Article 48 &amp; 49 (Public Procurement Law) 
See also article 83 to 86 (Order specifying the terms of application of the public procurement law)</t>
  </si>
  <si>
    <t>Article 48 &amp; 49 (Public Procurement Law)  See also article 83 to 86 (Order specifying the terms of application of the public procurement law)</t>
  </si>
  <si>
    <t>62</t>
  </si>
  <si>
    <t>41</t>
  </si>
  <si>
    <t>138831689</t>
  </si>
  <si>
    <t>26250860</t>
  </si>
  <si>
    <t>103950593</t>
  </si>
  <si>
    <t>8630237</t>
  </si>
  <si>
    <t>24652005</t>
  </si>
  <si>
    <t>23748235</t>
  </si>
  <si>
    <t>https://cnmp.gouv.ht/rapportsCnmp/index</t>
  </si>
  <si>
    <t>https://cnmp.gouv.ht/marchespublicssanspassation/</t>
  </si>
  <si>
    <t>1] Number of annual tenders: This is the number published in local newspapers and collected by CNMP during the fiscal year 2016-2017.                                        2] Number and Value of annual contracts: This is the number of public procurement contracts that have been validated by CNMP and registered with CSCSA during 2016-2017.
Number of certified contracting officers is unknown. But, during the period from November 2015 to January 2016, CNMP, with World Bank financial assistance, organized the training ’’ Introductory Certificate in Public Procurement, Level 2 – CIPS Accredited’’, for sixty-eight (68) contracting authority executives. In order to have a better knowledge of civil servants in the field of public procurement and having any type of certification (CIPS…), CNMP is in the process  of building a database. Training in public procurement are usually organized every year by CNMP, as part of its regulatory function. For public administration officials, these training sessions are led by CNMP executives or experts in the field.
For contracts numbers and values: This is the number and value of public procurement contracts that have been validated by CNMP and registered with CSCSA during 2019-2020. In fact, it is important to note that the information provided does not include contracts that are below CNMP’s intervention thresholds.These contracts are not subject to a priori control by the CNMP and therefore the latter does not have currently any information on these public procurements.</t>
  </si>
  <si>
    <t>Activity report 2019-2020 of CNMP</t>
  </si>
  <si>
    <t>Honduras</t>
  </si>
  <si>
    <t>10278345</t>
  </si>
  <si>
    <t>2005; 2005; 2014; 2017; 2019</t>
  </si>
  <si>
    <t>Lempira</t>
  </si>
  <si>
    <t>24.0166553243</t>
  </si>
  <si>
    <t>26171826270</t>
  </si>
  <si>
    <t>2490</t>
  </si>
  <si>
    <t>0.088</t>
  </si>
  <si>
    <t>http://www.worldbank.org/en/country/honduras</t>
  </si>
  <si>
    <t xml:space="preserve">State Contracting and Procurement Office (ONCAE); ; </t>
  </si>
  <si>
    <t>https://www.honducompras.gob.hn/; http://h1.honducompras.gob.hn/; http://www.oncae.gob.hn/</t>
  </si>
  <si>
    <t>No; ; No</t>
  </si>
  <si>
    <t>143</t>
  </si>
  <si>
    <t>Certified Public Buyer</t>
  </si>
  <si>
    <t>Does not apply</t>
  </si>
  <si>
    <t>Secretaria de Transparencia y Lucha contra la Corrupción</t>
  </si>
  <si>
    <t>https://h1.honducompras.gob.hn/</t>
  </si>
  <si>
    <t>http://h1.honducompras.gob.hn/ONCAE_DIAGRAMA/HTMLB/LCAE.pdf; https://www.tsc.gob.hn/web/leyes/Reglamento%20de%20la%20Ley%20de%20Contrataci%C3%B3n%20del%20Estado.pdf; https://www.tsc.gob.hn/web/leyes/Ley_firmas_electronicas_2013.pdf</t>
  </si>
  <si>
    <t>Law on Efficient and Transparent Purchases through Electronic Media: Article 4, numeral 4 
Regulation of the Law on Efficient and Transparent Purchases through Electronic Media: Article 4, subsection d</t>
  </si>
  <si>
    <t>Regulation of the State Contracting Law: Article 139, subsection a</t>
  </si>
  <si>
    <t>Regulation of the Law on Efficient &amp;Transparent Purchases through El. Media: Article 4, subsection f</t>
  </si>
  <si>
    <t>State Contracting Law:  Article 50, par. 2</t>
  </si>
  <si>
    <t>State Contracting Law:  Article 47</t>
  </si>
  <si>
    <t>State Contracting Law:  Article 51.
Regulation of the State Contracting Law: Article 128</t>
  </si>
  <si>
    <t>Regulation of the Law on Efficient and Transparent Purchases through Electronic Media: Article 66</t>
  </si>
  <si>
    <t>State Contracting Law: Article 142
Regulation of the State Contracting Law: Article 72</t>
  </si>
  <si>
    <t>Regulation of the State Contracting Law: Article 117</t>
  </si>
  <si>
    <t>General Provisions of the Budget: Article 72</t>
  </si>
  <si>
    <t>Regulation of the State Contracting Law: Article 106</t>
  </si>
  <si>
    <t>Dissemination and Contract Registration Module, HonduCompras; Supplier registration; Electronic Catalog; Annual Purchasing and Contracting Plan Module; HonduCompras 2.0</t>
  </si>
  <si>
    <t>http://sicc.honducompras.gob.hn/HC/procesos/busquedahistorico.aspx; http://aplicaciones.oncae.gob.hn/Proveedores/BusquedaProveedores.aspx; http://h1.honducompras.gob.hn/ConvenioMarco/BuscarOrdenes.aspx; http://pacc.scgg.gob.hn/pacc/busqueda; https://h2.honducompras.gob.hn/STS/Users/Login/Index?SkinName=HN</t>
  </si>
  <si>
    <t>ePublishing/Notification, eTendering/eQuotation, eCatalogues; Vendor Management; eCatalogues; eProcurement Plan; eProcurement Plan</t>
  </si>
  <si>
    <t xml:space="preserve">Yes; ; ; ; </t>
  </si>
  <si>
    <t xml:space="preserve">No; ; ; ; </t>
  </si>
  <si>
    <t>Spanish, Castilian; Spanish, Castilian; Spanish, Castilian; Spanish, Castilian; Spanish, Castilian</t>
  </si>
  <si>
    <t xml:space="preserve">Lempira, Euro, US Dollar; ; ; ; </t>
  </si>
  <si>
    <t>Proprietary Build; COTS: DESCRIBE (Vendor + Components); Proprietary Build; Proprietary Build; COTS: DESCRIBE (Vendor + Components)</t>
  </si>
  <si>
    <t>Government owned and operated; Government owned and operated; Government owned and operated; Government owned and operated; Government owned and operated</t>
  </si>
  <si>
    <t xml:space="preserve">http://app.sisocs.org; ; ; ; </t>
  </si>
  <si>
    <t xml:space="preserve">http://sicc.honducompras.gob.hn/HC/procesos/busquedahistorico.aspx; ; ; ; </t>
  </si>
  <si>
    <t>1151</t>
  </si>
  <si>
    <t>1666</t>
  </si>
  <si>
    <t>110738258.68</t>
  </si>
  <si>
    <t>1863</t>
  </si>
  <si>
    <t>135502263.58</t>
  </si>
  <si>
    <t>1615</t>
  </si>
  <si>
    <t>70250241.85</t>
  </si>
  <si>
    <t>191</t>
  </si>
  <si>
    <t>60009589.2</t>
  </si>
  <si>
    <t>1850</t>
  </si>
  <si>
    <t>119728078.01</t>
  </si>
  <si>
    <t>389622383.42</t>
  </si>
  <si>
    <t>64217</t>
  </si>
  <si>
    <t>278148005.98</t>
  </si>
  <si>
    <t>9741345.36</t>
  </si>
  <si>
    <t>50183</t>
  </si>
  <si>
    <t>23255605</t>
  </si>
  <si>
    <t>39090</t>
  </si>
  <si>
    <t>66584538</t>
  </si>
  <si>
    <t>http://www.oncae.gob.hn/boletines</t>
  </si>
  <si>
    <t>http://www.oncae.gob.hn/indicador-inteligencia-mercado; http://www.oncae.gob.hn/servicios/proveedores/estadistica</t>
  </si>
  <si>
    <t>132</t>
  </si>
  <si>
    <t>98.0</t>
  </si>
  <si>
    <t>State Contracting Law, Article 31.-Functions of the Regulatory Office. It corresponds to the Regulatory Office of Procurement and Acquisitions: 1) Establish and keep updated the Register of Suppliers and Contractors of the State; 2) Design, implement and evaluate the operating rules and procedures related to the procurement and procurement system, in order to correct in a timely manner the operation of the system.
Public Procurement Law requirement for mandatory use of e-government procurement	There is a Law and regulations for efficient and transparent purchases through electronic means
Number of certified contracting officers by gender	139 female and 90 male
Public Procurement Law requirement that defines procedures to be used for emergency procurement	http://oncae.gob.hn/biblioteca-virtual/manuales-y-guias
Public Procurement Law requirements that excludes donor-funded projects from national public procurement law	http://oncae.gob.hn/biblioteca-virtual/normas-bid
Public Procurement law last revision date: 12/1/2016
The government has green public procurement strategies and roadmap (Y/N + URL)	Yes, http://www.miambiente.gob.hn/media/adjuntos/pdf/DGA/2021-05-25/21%3A43%3A15.846255%2B00%3A00/Manual_de_Compras_Publicas______Sosten_6Wo25Dr.pdf
Lead agency / governance body responsible for green public procurement	Secretaria de Estado en el Despacho de Recursos Naturales y Ambiente, SERNA.
Training toolkit or course on green public procurement	http://pacc.oncae.gob.hn/
Methodology for how green public procurement criteria is in the public procurement process	http://www.miambiente.gob.hn/media/adjuntos/pdf/DGA/2021-05-25/21%3A43%3A15.846255%2B00%3A00/Manual_de_Compras_Publicas______Sosten_6Wo25Dr.pdf
Public Procurement Law requirement for awards to women-owned businesses	The “Sello Empresa Mujer” program aims to increase the participation of companies owned by women in public procurement in Honduras. ONCAE will implement strategies to eliminate the obstacles they face, both in the public and private sectors, making use of tools such as technology to facilitate participation, dissemination and access to information on business opportunities.
Public Procurement Law requirement for suppliers to adhere to international labor standards (Y/N) – clause + list of compacts to which they belong (e.g. anti-child slavery, human trafficking, etc.)	http://oncae.gob.hn/biblioteca-virtual/normativa-internacional
Public Procurement Law requirement to source ethically or fairly traded goods	Article 6 of the State Contracting Law
Disaggregate number of certified contracting officers by gender (e.g., CIPS)	139 female and 90 male</t>
  </si>
  <si>
    <t>Hong Kong SAR, China</t>
  </si>
  <si>
    <t>7413100</t>
  </si>
  <si>
    <t>Hong Kong Dollar</t>
  </si>
  <si>
    <t>7.7732500000</t>
  </si>
  <si>
    <t>395544949313</t>
  </si>
  <si>
    <t>54460</t>
  </si>
  <si>
    <t>Asian Development Bank (ADB), International Monetary Fund (IMF), World Trade Organization (WTO)</t>
  </si>
  <si>
    <t>Government Logistics Department (GLD)</t>
  </si>
  <si>
    <t>https://www.gld.gov.hk/eng/welcome.htm</t>
  </si>
  <si>
    <t>The Treasury Branch and Bureau of the Government of the Hong Kong SAR.</t>
  </si>
  <si>
    <t>https://www.fstb.gov.hk/tb/en/docs/espr_chapter3.pdf</t>
  </si>
  <si>
    <t>370(f)</t>
  </si>
  <si>
    <t>350(a)
3(e)
7 (e)</t>
  </si>
  <si>
    <t>365 (a)</t>
  </si>
  <si>
    <t>345(c)(i)</t>
  </si>
  <si>
    <t>50000.0</t>
  </si>
  <si>
    <t>e - Procurement Programme</t>
  </si>
  <si>
    <t>https://www1.eprocurement.gov.hk/ePS_External_Portal/pages/login.zul?lang=EN</t>
  </si>
  <si>
    <t>Chinese, English</t>
  </si>
  <si>
    <t>Hungary</t>
  </si>
  <si>
    <t>9771141</t>
  </si>
  <si>
    <t>Forint</t>
  </si>
  <si>
    <t>290.6600000000</t>
  </si>
  <si>
    <t>159224299869</t>
  </si>
  <si>
    <t>16520</t>
  </si>
  <si>
    <t>0.075</t>
  </si>
  <si>
    <t>Public Procurement Agency of Hungary</t>
  </si>
  <si>
    <t>https://www.kozbeszerzes.hu/</t>
  </si>
  <si>
    <t>https://www.kozbeszerzes.hu/kozbeszerzes-z/#magyar-jogi-hatter; https://www.kozbeszerzes.hu/data/filer_public/11/6a/116a682c-5377-4a04-960c-1ff37a6ed36a/kbt20200801.pdf</t>
  </si>
  <si>
    <t>Article 3 (7) Public Procurement Act</t>
  </si>
  <si>
    <t>Article 76 (3)  Public Procurement Act</t>
  </si>
  <si>
    <t>Article 69 (4) and Article 85 Public Procurement Act</t>
  </si>
  <si>
    <t>Article 54 Public Procurement Act</t>
  </si>
  <si>
    <t>Article 50 Public Procurement Act</t>
  </si>
  <si>
    <t>Article 80 Public Procurement Act</t>
  </si>
  <si>
    <t>Article 55 Public Procurement Act</t>
  </si>
  <si>
    <t>Article 52 Public Procurement Act</t>
  </si>
  <si>
    <t>Article 15 (3)  Public Procurement Act</t>
  </si>
  <si>
    <t>Electronic Public Procurement System (EKR)</t>
  </si>
  <si>
    <t>Hungarian, English</t>
  </si>
  <si>
    <t>24513</t>
  </si>
  <si>
    <t>9837</t>
  </si>
  <si>
    <t>11800729375</t>
  </si>
  <si>
    <t>3212000275</t>
  </si>
  <si>
    <t>4786</t>
  </si>
  <si>
    <t>6685130393</t>
  </si>
  <si>
    <t>1971</t>
  </si>
  <si>
    <t>1903598706</t>
  </si>
  <si>
    <t>4412</t>
  </si>
  <si>
    <t>2125810247</t>
  </si>
  <si>
    <t>2412</t>
  </si>
  <si>
    <t>8005864724</t>
  </si>
  <si>
    <t>122</t>
  </si>
  <si>
    <t>131137830</t>
  </si>
  <si>
    <t>8559</t>
  </si>
  <si>
    <t>6934562719</t>
  </si>
  <si>
    <t>https://www.kozbeszerzes.hu/cikkek/eves-beszamolok; https://www.kozbeszerzes.hu/data/filer_public/89/0a/890a30f6-732b-4200-ac5b-acbd70567e14/kozbeszerzesi_hatosag_2019_evi_beszamoloja.pdf</t>
  </si>
  <si>
    <t>https://www.kozbeszerzes.hu/data/filer_public/89/0a/890a30f6-732b-4200-ac5b-acbd70567e14/kozbeszerzesi_hatosag_2019_evi_beszamoloja.pdf</t>
  </si>
  <si>
    <t>Iceland</t>
  </si>
  <si>
    <t>372520</t>
  </si>
  <si>
    <t>Iceland Krona</t>
  </si>
  <si>
    <t>126.9888602046</t>
  </si>
  <si>
    <t>24377259095</t>
  </si>
  <si>
    <t>63460</t>
  </si>
  <si>
    <t>European Bank for Reconstruction and Development (EBRD), International Fund for Agricultural Development (IFAD), International Monetary Fund (IMF), Nordic Investment Bank (NIB), Organization for Economic Cooperation and Development (OECD), United Nations Conference on Trade and Development (UNCTAD), World Trade Organization (WTO)</t>
  </si>
  <si>
    <t>http://www.worldbank.org/en/country/iceland</t>
  </si>
  <si>
    <t xml:space="preserve">Ríkiskaup (Central Public Procurement); </t>
  </si>
  <si>
    <t>https://www.rikiskaup.is/is/english; https://www.rikiskaup.is/</t>
  </si>
  <si>
    <t>https://www.stjornarradid.is/lisalib/getfile.aspx?itemid=ec4a126d-8818-11e7-9419-005056bc4d74; https://www.althingi.is/lagas/nuna/2016120.html</t>
  </si>
  <si>
    <t>Article 49</t>
  </si>
  <si>
    <t>Article 94</t>
  </si>
  <si>
    <t>Article 65</t>
  </si>
  <si>
    <t>Article 24</t>
  </si>
  <si>
    <t>Article 86</t>
  </si>
  <si>
    <t>Article 83</t>
  </si>
  <si>
    <t>Article 23</t>
  </si>
  <si>
    <t>https://innskraning.island.is/?id=gatt.rikiskaup.is</t>
  </si>
  <si>
    <t>English, Icelandic</t>
  </si>
  <si>
    <t>https://www.rikiskaup.is/is/um-rikiskaup/utgefid-efni/arsreikningar</t>
  </si>
  <si>
    <t>India</t>
  </si>
  <si>
    <t>1407563842</t>
  </si>
  <si>
    <t>Indian Rupee</t>
  </si>
  <si>
    <t>73.9180128154</t>
  </si>
  <si>
    <t>3126862532266</t>
  </si>
  <si>
    <t>2150</t>
  </si>
  <si>
    <t>African Development Bank (AfDB), Asian Development Bank (ADB), International Fund for Agricultural Development (IFAD), International Monetary Fund (IMF), United Nations Conference on Trade and Development (UNCTAD), World Trade Organization (WTO), World Bank (WB), New Development Bank (NDB), Asian Infrastructure Investment Bank (AIIB)</t>
  </si>
  <si>
    <t>http://www.worldbank.org/en/country/india</t>
  </si>
  <si>
    <t>Ministry of Finance, Department of Expenditure, Procurement Policy Division</t>
  </si>
  <si>
    <t>https://doe.gov.in/procurement-policy-division-0</t>
  </si>
  <si>
    <t>1-week non-mandatory training at National Institute of Financial Management (NIFM),</t>
  </si>
  <si>
    <t>https://doe.gov.in/order-circular-archives/GENERAL%20FINANCIAL%20RULES; https://doe.gov.in/procurement-policy-division-0; https://doe.gov.in/sites/default/files/Manual%20for%20Procurement%20of%20Works%20-%20updated%202022%20-%20Amendment%20to%20para%207.6.3.pdf</t>
  </si>
  <si>
    <t>Appendix 1, par 2.0.</t>
  </si>
  <si>
    <t>Article 1.10, par i (b).</t>
  </si>
  <si>
    <t>Appendix 1, par 3.0.</t>
  </si>
  <si>
    <t>Article 4.1.3, par vii.</t>
  </si>
  <si>
    <t>Article 7.6.2, par xi.</t>
  </si>
  <si>
    <t>Appendix 1, par 4.0, iii (a).</t>
  </si>
  <si>
    <t>Article 4.11.</t>
  </si>
  <si>
    <t>Article 4.10.</t>
  </si>
  <si>
    <t>Public Procurement (Preference to Make in India)), Order 2017 (as further amended)  https://dipp.gov.in/sites/default/files/PPP-MII%20Order%20dt%2029th%20May%2019_0.pdf</t>
  </si>
  <si>
    <t>Article 5.7.3.</t>
  </si>
  <si>
    <t>No requirement for standstill period</t>
  </si>
  <si>
    <t>Article 4.2.3.</t>
  </si>
  <si>
    <t>Data not available</t>
  </si>
  <si>
    <t>Article 3.3.6, par iv.</t>
  </si>
  <si>
    <t>GePNIC (Government eProcurement System of NIC)</t>
  </si>
  <si>
    <t>https://eprocure.gov.in/eprocure/app</t>
  </si>
  <si>
    <t>ePublishing/Notification, eReverse Auctions, eTendering/eQuotation, eContract Management</t>
  </si>
  <si>
    <t>NCB, ICB, and Shopping (Goods, Works &amp; Services)</t>
  </si>
  <si>
    <t>English, Hindi, Bengali, Gujarati, Kannada, Marathi, Oriya, Panjabi, Punjabi, Tamil, Telugu, Urdu</t>
  </si>
  <si>
    <t>UAE Dirham, Australian Dollar, US Dollar, Singapore Dollar, Indian Rupee, Pound Sterling, Euro, Swiss Franc, Hong Kong Dollar, Turkish Lira</t>
  </si>
  <si>
    <t>Other: DESCRIBE, The service provider (NIC) does not charge any fee</t>
  </si>
  <si>
    <t>http://documents.worldbank.org/curated/en/307501468771359577/India-Country-Procurement-Assessment-Report</t>
  </si>
  <si>
    <t>182095</t>
  </si>
  <si>
    <t>144450000000</t>
  </si>
  <si>
    <t>36122</t>
  </si>
  <si>
    <t>28000000000</t>
  </si>
  <si>
    <t>3964</t>
  </si>
  <si>
    <t>257000000</t>
  </si>
  <si>
    <t>34694</t>
  </si>
  <si>
    <t>9834150000</t>
  </si>
  <si>
    <t>2617</t>
  </si>
  <si>
    <t>29190000000</t>
  </si>
  <si>
    <t>37094</t>
  </si>
  <si>
    <t>38732000000</t>
  </si>
  <si>
    <t>2.71</t>
  </si>
  <si>
    <t>3.71</t>
  </si>
  <si>
    <t>2.89</t>
  </si>
  <si>
    <t>13641</t>
  </si>
  <si>
    <t>https://eprocure.gov.in/cppp/; https://eprocure.gov.in/cppp/sites/default/files/cpppannualreport/#p=1; https://eprocure.gov.in/eprocdashboard/</t>
  </si>
  <si>
    <t>https://eprocure.gov.in/cppp/</t>
  </si>
  <si>
    <t>31</t>
  </si>
  <si>
    <t>Please note that the public performance data is for 2021-2022. India is a federal country with 36 states and union territories, which have their own procurement laws and rules. Above data is pertaining to federal government only. Data retrieved from the '2017 ADB eProcurement implementation survey' were used in order to fill in the country profile fields.
Name	New Indicators Value
Public Procurement Law requirement for mandatory use of e-government procurement	
eProcurement system custom vs Commercial Off the Shelf (COTS) vs. Open Source vs. SaaS	Custom Build
Number of certified contracting officers by gender	Not available
Public Procurement Law requirement that defines procedures to be used for emergency procurement	No public procurement law at federal level
Public Procurement Law requirements that excludes donor-funded projects from national public procurement law	No public procurement law at federal level
Public Procurement law last revision date	No public procurement law at federal level
New Environment Indicators	
Name	New Indicators Value
The government has green public procurement strategies and roadmap (Y/N + URL)	Green procurement policy is under preparation
The government uses green public procurement for certain sectors (e.g., energy, agriculture, water, transport, construction/works, other) 	GPP is used in almost all the sectors to some extent, but consolidated data is not available
Are any green public procurement practices mandatory? (Y/N) + description	No
Public Procurement Law requirement for use of green public procurement practices	No
Lead agency / governance body responsible for green public procurement	No
Spend targets for green public procurement (total, goods, works &amp; services)	No
Official website on Sustainable Public Procurement (criteria, guidelines, definitions, etc.)	No
Specific green certifications or standards for suppliers	There are some standards like star ratings for appliances.
Training toolkit or course on green public procurement	No
Green public procurement monitoring tool (Y/N) + description	No
Disposal requirements for goods, equipment, and infrastructure that minimize environmental impacts and maximize recycling and reuse	These are governed by environmental laws
Number of contract awards evaluated based on green public procurement criteria (total, goods, works &amp; services)	Count is not available
Value of contract awards evaluated based on green public procurement criteria (total, goods, works &amp; services)	Count is not available
Methodology for how green public procurement criteria is in the public procurement process	There are multiple ways. For example, entities like Railways have their own internal policies on GPP. Government e-Marketplace has listed some green products like air conditioners, which are procured by government users.
New Social and Economic Indicators	
Name	New Indicators Value
Public Procurement Law requirement for awards to women-owned businesses	
Public Procurement Law requirement for awards to businesses owned by disadvantaged groups (e.g. ethnic minorities, disabled persons, etc.)	No such legal requirement but platform like Government e-Marketplace promote procurement from women-owned buinesses
Public Procurement Law requirement for suppliers to adhere to international labor standards (Y/N) – clause + list of compacts to which they belong (e.g. anti-child slavery, human trafficking, etc.)	No
Public Procurement Law requirement to source ethically or fairly traded goods	These are governed by labor laws (not procurement law or rules)
Spend targets for women-owned businesses (e.g., an entity that is at least 51% owned, managed, and controlled by one or more women)	Reference to policy or regulation clauses in public procurement law regarding the sourcing of ethically or fairly traded goods (e.g., suppliers have Fairtrade certification or equivalent)
Spend targets for businesses owned by disadvantaged group (e.g., an entity that is at least 51% owned, managed, and controlled by one or more ethnic minorities, disabled persons, etc.)	No such target
Requirement for local sourcing of main elements of purchased products or services	No such target
Disaggregate number of certified contracting officers by gender (e.g., CIPS)	There are policies to promote local content addition as well as sourcing from MSMEs
	No certification is required for contracting officers, though government conducts trainings. No consolidated gender-wise data is available</t>
  </si>
  <si>
    <t>https://dea.gov.in/budgetdivision/annual-reports</t>
  </si>
  <si>
    <t>Indonesia</t>
  </si>
  <si>
    <t>273753191</t>
  </si>
  <si>
    <t>Rupiah</t>
  </si>
  <si>
    <t>14308.1439011897</t>
  </si>
  <si>
    <t>1154465277735</t>
  </si>
  <si>
    <t>4180</t>
  </si>
  <si>
    <t>Asian Development Bank (ADB), International Fund for Agricultural Development (IFAD), International Monetary Fund (IMF), Inter-American Development Bank Group (IDB, IADB), United Nations Conference on Trade and Development (UNCTAD), World Trade Organization (WTO), Organization for Economic Cooperation and Development (OECD), Islamic Development Bank (IsDB), World Bank (WB)</t>
  </si>
  <si>
    <t>http://www.worldbank.org/en/country/indonesia</t>
  </si>
  <si>
    <t>Lembaga Kebijakan Pengadaan Barang/Jasa Pemerintah (LKPP)/National Public Procurement Agency (NPPA)</t>
  </si>
  <si>
    <t>http://www.lkpp.go.id</t>
  </si>
  <si>
    <t>9061</t>
  </si>
  <si>
    <t>LKPP Regulation 7/2021</t>
  </si>
  <si>
    <t>Ministry of National Planning and Development</t>
  </si>
  <si>
    <t>https://jdih.lkpp.go.id/regulation/terjemahan-resmi-peraturan-presiden/terjemahan-resmi-peraturan-presiden-nomor-16-tahun-2018; https://jdih.lkpp.go.id/regulation/peraturan-presiden/peraturan-presiden-nomor-12-tahun-2021; https://jdih.lkpp.go.id/regulation/terjemahan-resmi-peraturan-presiden/terjemahan-resmi-peraturan-presiden-nomor-16-tahun-2018</t>
  </si>
  <si>
    <t>Presidential Regulation Number 12 Year 2021 - Article 39</t>
  </si>
  <si>
    <t>Presidential Regulation Number 12 Year 2021 - Article 4</t>
  </si>
  <si>
    <t>"Presidential Regulation Number 12 Year 2021 - Article 39
Presidential Regulation Number 16 Year 2018 - Article 42 "</t>
  </si>
  <si>
    <t>Presidential Regulation Number 16 Year 2018 - Article 68</t>
  </si>
  <si>
    <t>Presidential Regulation Number 12 Year 2021 - Article 65</t>
  </si>
  <si>
    <t>Presidential Regulation Number 12 Year 2021 - Article 30</t>
  </si>
  <si>
    <t>"a. Presidential Regulation Number 16 Year 2018 - Article 45
b. LKPP Regulation No 12 Year 2021 - Clause 3.9"</t>
  </si>
  <si>
    <t>Presidential Regulation Number 12 Year 2021 - Article 66  and 67</t>
  </si>
  <si>
    <t>"a. Presidential Regulation Number 12 Year 2021 - Article 50
b. LKPP Regulation No 12 Year 2021 - Clause 3.9
"</t>
  </si>
  <si>
    <t>"a. Presidential Regulation Number 12 Year 2021 - Article 50
b. LKPP Regulation No 12 Year 2021 - Clause 3.9"</t>
  </si>
  <si>
    <t>"a. Presidential Regulation Number 12 Year 2021 - Article 50
b. LKPP Regulation No 12 Year 2021 - Clause 3.9 
"</t>
  </si>
  <si>
    <t>"a. Presidential Regulation Number 12 Year 2021 - Article 50
b. LKPP Regulation No 12 Year 2021 - Clause 3.9 "</t>
  </si>
  <si>
    <t>"a. Presidential Regulation Number 16 Year 2018 - Article 45
b. LKPP Regulation No 12 Year 2021 - Clause 4.2.9 "</t>
  </si>
  <si>
    <t>"a. Presidential Regulation Number 16 Year 2018 - Article 45
b. LKPP Regulation No 12 Year 2021 - Clause 4.2.10"</t>
  </si>
  <si>
    <t>"a. Presidential Regulation Number 16 Year 2018 - Article 45
b. LKPP Regulation No 12 Year 2021 - Clause 4.2.10 "</t>
  </si>
  <si>
    <t>Presidential Regulation Number 12 Year 2021 - Article 38</t>
  </si>
  <si>
    <t>"a. Presidential Regulation Number 12 Year 2021 - Article 50
b.  LKPP Regulation No 12 Year 2021 - Clause 4.2.9"</t>
  </si>
  <si>
    <t>"a.Preesidential Regulation Number 12 Year 2021 - Article 50 b.  LKPP Regulation No 12 Year 2021 - Clause 4.2.9"</t>
  </si>
  <si>
    <t>"a. Presidential Regulation Number 12 Year 2021 - Article 50 b. LKPP Regulation No 12 Year 2021 - Clause 4.2.9"</t>
  </si>
  <si>
    <t>Presidential Regulation Number 12 Year 2021 - Article 38 clause (3)</t>
  </si>
  <si>
    <t>Sistem Pengadaan Secara Elektronik (SPSE)</t>
  </si>
  <si>
    <t>http://inaproc.id/</t>
  </si>
  <si>
    <t>ePublishing/Notification, eTendering/eQuotation, eCatalogues, ePurchasing/P2P</t>
  </si>
  <si>
    <t>Advanced electronic certificate authentication, Document electronic signing, Action electronic signing</t>
  </si>
  <si>
    <t>SPSE can be used under the Bank's financed project only for procurement of goods, works and non-consulting services through national open competitive procurement, and and consulting services through QCBS using SPSE ICB.</t>
  </si>
  <si>
    <t>Indonesian</t>
  </si>
  <si>
    <t>Other: DESCRIBE, no fee for the bidders to access and download the bidding documents through e-procurement system</t>
  </si>
  <si>
    <t>0.372</t>
  </si>
  <si>
    <t>0.2182</t>
  </si>
  <si>
    <t>1139626887</t>
  </si>
  <si>
    <t>0.0579</t>
  </si>
  <si>
    <t>Value of owner estimate minus value of tender result</t>
  </si>
  <si>
    <t>102324</t>
  </si>
  <si>
    <t>20547785806</t>
  </si>
  <si>
    <t>730451</t>
  </si>
  <si>
    <t>28355784201</t>
  </si>
  <si>
    <t>136269</t>
  </si>
  <si>
    <t>5279902525</t>
  </si>
  <si>
    <t>216167</t>
  </si>
  <si>
    <t>16090164489</t>
  </si>
  <si>
    <t>149643</t>
  </si>
  <si>
    <t>3492858593</t>
  </si>
  <si>
    <t>396875</t>
  </si>
  <si>
    <t>4406687877</t>
  </si>
  <si>
    <t>395641</t>
  </si>
  <si>
    <t>9815203412</t>
  </si>
  <si>
    <t>228207</t>
  </si>
  <si>
    <t>3364245583</t>
  </si>
  <si>
    <t>413</t>
  </si>
  <si>
    <t>2860</t>
  </si>
  <si>
    <t>6777</t>
  </si>
  <si>
    <t>http://www.lkpp.go.id/v3/#/read/5946</t>
  </si>
  <si>
    <t>https://monevng.lkpp.go.id/</t>
  </si>
  <si>
    <t>- Note: Exchange rate 1 USD = Rp 14,773 as per 18 April 2023
- Number of days from advertisement to contract award		"a. Presidential Regulation Number 12 Year 2021 - Article 50
b. LKPP Regulation No 12 Year 2021 - Clause 3.9 "
- Average time for bid evaluation		"a. Presidential Regulation Number 12 Year 2021 - Article 50
b. LKPP Regulation No 12 Year 2021 - Clause 3.9"
- Public Procurement Law requirement for mandatory use of e-government procurement: Presidential Regulation Number 16 Year 2018 - Article 69
- eProcurement system custom vs Commercial Off the Shelf (COTS) vs. Open Source vs. SaaS: Custom
- Public Procurement Law requirement that defines procedures to be used for emergency procurement: "Please refer to Presidential Regulation Number 16 Year 2018 article 59:
(1) The handling of emergency conditions is conducted for the safety/protection of Indonesian people or citizens 
residing within the country and/or abroad, the implementation of which cannot be postponed and must be carried out immediately. 
(2) Emergency conditions include:
a. natural disasters, disasters other than natural 
disasters, and/or social disasters; 
b. performance of search and rescue operations;
c. damage to means/infrastructures that may interfere with public service activities;
d. natural disasters, disasters other than natural disasters, social disasters, the development of 
political and security situation abroad, and/or the enactment of foreign government policies that have a 
direct impact upon the safety and the order of Indonesian citizens abroad; and/or
e. provision of humanitarian assistance to other affected countries.
(3) The determination of an emergency condition as referred to in section (2) point a is carried out in accordance with the provisions of the legislation.
(4) The emergency conditions as referred to in section (2) point a include emergency alert, emergency response, and emergency transition to recovery."
- Public Procurement Law requirements that excludes donor-funded projects from national public procurement law: "Presidential Regulation Number 16 Year 2018 - Article 64, 
"
- Public Procurement law last revision date: 02 February 2021
- The government has green public procurement strategies and roadmap (Y/N + URL)	Yes, 	Yes, we have internal document of the roadmap for the development of SPP
- The government uses green public procurement for certain sectors (e.g., energy, agriculture, water, transport, construction/works, other) 	Construction/works, construction material. energy, forestry, chemical	"Several sector already implement mandatory environmental ecolabel/standard for several sector, meaning whenever the government purchase it, it is already green
However there are several product which are particularly refered for GPP which are: office paper, stationary, wooden based furniture, and LED Lamp.
Reference:
Head of LKPP Circular Letter Number 16 of 2020
Deputy of Strategy and Policy Development Decree Number 1 of 2022
Deputy of Strategy and Policy Development Decree Number 1 of 2023"
- Public Procurement Law requirement for use of green public procurement practices	Not yet	"Ever since Presidential Regulation Number 16 of 2018, the recognition of GPP are evolved into Sustainable Public Procurement in Indonesian GP. SPP practices are refererd in Article 19 and Article 68
Public procurement law of Indonesia is currently in development, and there is an article for SPP proposed."
- Lead agency / governance body responsible for green public procurement	"LKPP (for procurement laws)
Ministry of Environment and Forestry
Ministry of Industry
Ministry of Energy and Mineral Resource
Ministry of Public Works and Housing"	"- LKPP (SPP Policies and Strategies)
- Ministry of Environment and Forestry (Environment criteria and labeling)
- Ministry of Industry (Green Industry Standard)
- Ministry of Energy and Mineral Resource (Energy Performance Standar)
- Ministry of Public Works and Housing (green building standard)"
- Official website on Sustainable Public Procurement (criteria, guidelines, definitions, etc.)	Two website for list of green products and criteria	"www.sibarjasramling.com
https://simebtke.esdm.go.id/sinergi/skem-label/"
- Specific green certifications or standards for suppliers	Eco-friendly goods/services (Ministry of Environment and Forestry), Green Industry, Local Content (Ministry of Industry), Energy Saving Scheme/Label (Ministry of Energy and Mineral Resource), Green Building (Ministry of Public Works and Housing)	"Eco-friendly goods/services (Ministry of Environment and Forestry), 
Green Industry, Local Content (Ministry of Industry), 
Energy Saving Scheme/Label (Ministry of Energy and Mineral Resource), 
Green Building (Ministry of Public Works and Housing)"
- Green public procurement monitoring tool (Y/N) + description	Label for Eco-friendly Product, Local Product, SME product in e-Catalogue	Head of LKPP Circular Letter Number 11 of 2022
- Number of contract awards evaluated based on green public procurement criteria (total, goods, works &amp; services)	Implementation of SPP has not been particularly monitored yet	Although SPP aspect has been tagged in Procurement Plan System, the implementation of SPP has not been monitored
- Value of contract awards evaluated based on green public procurement criteria (total, goods, works &amp; services)	Implementation of SPP has not been particularly monitored yet	Although SPP aspect has been tagged in Procurement Plan System, the implementation of SPP has not been monitored
- Methodology for how green public procurement criteria is in the public procurement process	Evaluation Criteria &amp; eco-friendly label product in e-Catalogue	Evaluation Criteria &amp; eco-friendly label product in e-Catalogue
- Requirement for local sourcing of main elements of purchased products or services: Presidential Regulation Number 12 Year 2021- Article 65 Small Business Participation</t>
  </si>
  <si>
    <t>Iran, Islamic Rep.</t>
  </si>
  <si>
    <t>87923432</t>
  </si>
  <si>
    <t>Iranian Rial</t>
  </si>
  <si>
    <t>42000.0000000000</t>
  </si>
  <si>
    <t>360910985242</t>
  </si>
  <si>
    <t>3530</t>
  </si>
  <si>
    <t>International Fund for Agricultural Development (IFAD), International Monetary Fund (IMF), Inter-American Development Bank Group (IDB, IADB), United Nations Conference on Trade and Development (UNCTAD), World Trade Organization (WTO)</t>
  </si>
  <si>
    <t>http://www.worldbank.org/en/country/iran</t>
  </si>
  <si>
    <t>Ministry of Industry, Mine &amp; Trade</t>
  </si>
  <si>
    <t>https://en.mimt.gov.ir/web_directory/30693-%D8%B5%D9%81%D8%AD%D9%87-%D8%A7%D8%B5%D9%84%D9%8A.html</t>
  </si>
  <si>
    <t>http://construction.iauksh.ac.ir/content/users/user_iauksh/construction.iauksh.ac.ir/admins/admin/file/bakhshname%20moavenat/1.pdf</t>
  </si>
  <si>
    <t>Iran Center for e-Commerce Development (ICeCD)</t>
  </si>
  <si>
    <t>http://www.ecommerce.gov.ir/home.html</t>
  </si>
  <si>
    <t>Iraq</t>
  </si>
  <si>
    <t>43533592</t>
  </si>
  <si>
    <t>Iraqi Dinar</t>
  </si>
  <si>
    <t>1450.0000000000</t>
  </si>
  <si>
    <t>205825133724</t>
  </si>
  <si>
    <t>4760</t>
  </si>
  <si>
    <t>http://www.worldbank.org/iraq</t>
  </si>
  <si>
    <t>Ministry of Planning</t>
  </si>
  <si>
    <t>http://www.mop.gov.iq/</t>
  </si>
  <si>
    <t>https://mop.gov.iq/page/view/details?id=102; https://govinfo.library.unt.edu/cpa-iraq/regulations/; https://govinfo.library.unt.edu/cpa-iraq/regulations/20040516_CPAORD_87_Public_Contracts.pdf; http://gjpi.org/wp-content/uploads/2009/01/mopd-regulation-no-1-of-2007.pdf; https://mop.gov.iq/page/view/details?id=102</t>
  </si>
  <si>
    <t>Article 12 of Public Procurement Regulations</t>
  </si>
  <si>
    <t>Article 4 of Public Procurement Regulations</t>
  </si>
  <si>
    <t>Section 12 of Order 87/2004; Article 8 of Public Procurement Regulations</t>
  </si>
  <si>
    <t>Article 5 of Public Procurement Regulations</t>
  </si>
  <si>
    <t>Section 4 (f) of Order 87/2004</t>
  </si>
  <si>
    <t>https://mop.gov.iq/office_ministry/view/details?id=18&amp;sub_content=36&amp;id_sub_content=0&amp;sub2content=nothing</t>
  </si>
  <si>
    <t>Ireland</t>
  </si>
  <si>
    <t>4853506</t>
  </si>
  <si>
    <t>308236752820</t>
  </si>
  <si>
    <t>61390</t>
  </si>
  <si>
    <t>0.09</t>
  </si>
  <si>
    <t>Asian Development Bank (ADB), European Bank for Reconstruction and Development (EBRD), European Investment Bank (EIB), International Fund for Agricultural Development (IFAD), International Monetary Fund (IMF), Organization for Economic Cooperation and Development (OECD), United Nations Conference on Trade and Development (UNCTAD), World Trade Organization (WTO)</t>
  </si>
  <si>
    <t>Office of Government Procurement; Education Procurement Service; Procurement Unit - Health Business Services - Health Service Executie; Department of Defense; Local Government Operational Procurement Centre - Local Government Management Agency</t>
  </si>
  <si>
    <t xml:space="preserve">https://ogp.gov.ie/; https://www.educationprocurementservice.ie/; https://www.hse.ie/eng/about/who/healthbusinessservices/procurement/; ; </t>
  </si>
  <si>
    <t xml:space="preserve">Energy &amp; Extractives, Financial Sector, Info &amp; Communication, Public Administration, Transportation; Education; Health; ; </t>
  </si>
  <si>
    <t>Department of Public Expenditure and Reform; Department of Education; Department of Health; Department of Defense; Department of Housing and Local Government</t>
  </si>
  <si>
    <t>National; National; National; National; National</t>
  </si>
  <si>
    <t>https://ogp.gov.ie/guidelines-sub-menu-procurement-legislation/</t>
  </si>
  <si>
    <t>n/a</t>
  </si>
  <si>
    <t>Article 68 of SI 284 of 2016</t>
  </si>
  <si>
    <t>Article 67 of SI 284 of 2016</t>
  </si>
  <si>
    <t>Article 67  of SI 284 of 2016</t>
  </si>
  <si>
    <t>Circular 20/19 and info note on incorporating social considerations should be consulted.</t>
  </si>
  <si>
    <t>Circular 10/14 initiatives to support SMEs in public procurement</t>
  </si>
  <si>
    <t>https://ogp.gov.ie/public-procurement-guidelines-for-goods-and-services/</t>
  </si>
  <si>
    <t>none, that would be contrary to EU Procurement rules</t>
  </si>
  <si>
    <t>https://ogp.gov.ie/3083-2/</t>
  </si>
  <si>
    <t>S.I. No. 326/2017 - European Union (Award of Concession Contracts) (Review Procedures) Regulations 2017</t>
  </si>
  <si>
    <t>Article 50 S.I. 284 of 2016</t>
  </si>
  <si>
    <t>https://ogp.gov.ie/wp-content/uploads/EU-Thresholds-2020-.pdf</t>
  </si>
  <si>
    <t>Art 26. Choice of Procedures - S.I. 284 of 2016 - Different dates as per procedure used</t>
  </si>
  <si>
    <t>None. Competitive procedures in line with EU Procurement Principles are encouraged for VFM</t>
  </si>
  <si>
    <t>eTenders procurement website</t>
  </si>
  <si>
    <t>https://www.etenders.gov.ie/</t>
  </si>
  <si>
    <t>ePublishing/Notification, eTendering/eQuotation, eEvaluation/Awarding, eReverse Auctions, eContract Management</t>
  </si>
  <si>
    <t>English, Irish</t>
  </si>
  <si>
    <t>https://ogp.gov.ie/news-sub-menu-news/</t>
  </si>
  <si>
    <t>1608</t>
  </si>
  <si>
    <t>14713910601.09</t>
  </si>
  <si>
    <t>1190</t>
  </si>
  <si>
    <t>4257921680.11</t>
  </si>
  <si>
    <t>274</t>
  </si>
  <si>
    <t>740273267.5</t>
  </si>
  <si>
    <t>80</t>
  </si>
  <si>
    <t>1590581741.12</t>
  </si>
  <si>
    <t>836</t>
  </si>
  <si>
    <t>1927066671</t>
  </si>
  <si>
    <t>855</t>
  </si>
  <si>
    <t>3505150425.61</t>
  </si>
  <si>
    <t>335</t>
  </si>
  <si>
    <t>752771254</t>
  </si>
  <si>
    <t>https://opentender.eu/ie/dashboards/market-analysis</t>
  </si>
  <si>
    <t>https://ec.europa.eu/regional_policy/sources/policy/how/improving-investment/public-procurement/study/country_profile/ie.pdf</t>
  </si>
  <si>
    <t>Isle of Man</t>
  </si>
  <si>
    <t>84263</t>
  </si>
  <si>
    <t>6968404391</t>
  </si>
  <si>
    <t>84580</t>
  </si>
  <si>
    <t>Procurement Division</t>
  </si>
  <si>
    <t>https://www.gov.im/about-the-government/departments/the-treasury/procurement-division/</t>
  </si>
  <si>
    <t>https://www.iom.int/sites/default/files/about-iom/procurement/IOM-General-Procurement-Principles-and-Processes-Jan-2016-final.pdf; https://www.iom.int/sites/default/files/about-iom/procurement/IOM-General-Procurement-Principles-and-Processes-Jan-2016-final.pdf; https://legislation.gov.im/cms/</t>
  </si>
  <si>
    <t>Isle of Man Government Procurement Portal</t>
  </si>
  <si>
    <t>https://in-tendhost.co.uk/iomg/aspx/Home</t>
  </si>
  <si>
    <t>Israel</t>
  </si>
  <si>
    <t>9364000</t>
  </si>
  <si>
    <t>New Israeli Sheqel</t>
  </si>
  <si>
    <t>3.2301983225</t>
  </si>
  <si>
    <t>481164286158</t>
  </si>
  <si>
    <t>49290</t>
  </si>
  <si>
    <t>European Bank for Reconstruction and Development (EBRD), 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</si>
  <si>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http://data.worldbank.org/country/israel</t>
  </si>
  <si>
    <t xml:space="preserve">Government Procurement Administration; </t>
  </si>
  <si>
    <t>https://www.mr.gov.il/Pages/HomePage.aspx; https://mr.gov.il/ilgstorefront/he/#</t>
  </si>
  <si>
    <t>https://www.iai.co.il/drupal/sites/default/files/2019-01/Mandatory%20Regulations.pdf; http://ilo.org/dyn/natlex/docs/MONOGRAPH/92800/108270/F-944521216/ISR92800%20Eng.pdf</t>
  </si>
  <si>
    <t>MANDATORY TENDERS REGULATIONS (PREFERENCE FOR ISRAEL PRODUCTS AND MANDATORY BUSINESS COOPERATION) 5755-1995, Article 9, par (b).</t>
  </si>
  <si>
    <t>Government Procurement Administration</t>
  </si>
  <si>
    <t>https://www.mr.gov.il/Pages/HomePage.aspx</t>
  </si>
  <si>
    <t>https://www.mr.gov.il/Information/NewsAndUpdates/Pages/Government_Purchasing_Data.aspx</t>
  </si>
  <si>
    <t>Italy</t>
  </si>
  <si>
    <t>59109668</t>
  </si>
  <si>
    <t>2145466912852</t>
  </si>
  <si>
    <t>35990</t>
  </si>
  <si>
    <t>http://www.worldbank.org/en/country/italy</t>
  </si>
  <si>
    <t>; Agenzia per l'Italia digitale</t>
  </si>
  <si>
    <t>; https://agid.gov.it/</t>
  </si>
  <si>
    <t>Yes; No</t>
  </si>
  <si>
    <t>Consip spa</t>
  </si>
  <si>
    <t>Energy &amp; Extractives, Health, Public Administration, Transportation, Social Protection, Info &amp; Communication, Education</t>
  </si>
  <si>
    <t>Ministry of economy and finance</t>
  </si>
  <si>
    <t>https://www.consip.it</t>
  </si>
  <si>
    <t>http://www.anticorruzione.it/portal/public/classic/AttivitaAutorita; http://eventipa.formez.it/sites/default/files/allegati_eventi/04%20parte%20I%20cap%201%20Fidone%20%5B1-68%5D.pdf; https://www.normattiva.it/uri-res/N2Ls?urn:nir:stato:decreto.legislativo:2016-04-18;50; https://www.italiadomani.gov.it/content/sogei-ng/it/it/Interventi/riforme/riforme-abilitanti/legge-delega-per-la-riforma-del-codice-in-materia-di-contratti-p.html; https://normepa.it/</t>
  </si>
  <si>
    <t>Article 96 of Public Procurement Code</t>
  </si>
  <si>
    <t>Article 77 (1) of Public Procurement Code</t>
  </si>
  <si>
    <t>Article 30 (7) of Public Procurement Code</t>
  </si>
  <si>
    <t>Article 93 of Public Procurement Code</t>
  </si>
  <si>
    <t>Article 70 and 71 of Public Procurement Code</t>
  </si>
  <si>
    <t>Article 70, 72 and Article 74 of Public Procurement Code</t>
  </si>
  <si>
    <t>Article 95 of Public Procurement Code</t>
  </si>
  <si>
    <t>Article 71 of Public Procurement Code</t>
  </si>
  <si>
    <t>Article 35 of Public Procurement Code</t>
  </si>
  <si>
    <t>AcquistinretePA</t>
  </si>
  <si>
    <t>https://www.acquistinretepa.it</t>
  </si>
  <si>
    <t>ePublishing/Notification, eTendering/eQuotation, eEvaluation/Awarding, eCatalogues</t>
  </si>
  <si>
    <t>Italian</t>
  </si>
  <si>
    <t>12914</t>
  </si>
  <si>
    <t>20723748598</t>
  </si>
  <si>
    <t>199.400000000</t>
  </si>
  <si>
    <t>60336</t>
  </si>
  <si>
    <t>58131</t>
  </si>
  <si>
    <t>86.100000000</t>
  </si>
  <si>
    <t>71281</t>
  </si>
  <si>
    <t>69.900000000</t>
  </si>
  <si>
    <t>184</t>
  </si>
  <si>
    <t>https://www.anticorruzione.it/documents/91439/171942/ANAC+-+Relazione+annuale+2022+su+attivit%C3%A0+2021+-+Relazione.pdf/3fa57a33-065f-dfa8-37ce-32d3411b757a?t=1655814138567</t>
  </si>
  <si>
    <t>https://opentender.eu/it/dashboards/market-analysis; https://dati.consip.it/; https://www.anticorruzione.it/-/portale-dei-dati-aperti-dell-autorita-nazionale-anticorruzione</t>
  </si>
  <si>
    <t>183</t>
  </si>
  <si>
    <t>p. 195 for VFM accurate numbers</t>
  </si>
  <si>
    <t>Consip spa; ANAC; AGID; Consip spa; Annual Reports</t>
  </si>
  <si>
    <t>https://www.consip.it; https://www.anticorruzione.it; https://www.agid.gov.it/; https://www.acquistinretepa.it; https://www.anticorruzione.it/documents/91439/171942/ANAC+-+Relazione+annuale+2022+su+attivit%C3%A0+2021+-+Relazione.pdf/3fa57a33-065f-dfa8-37ce-32d3411b757a?t=1655814138567</t>
  </si>
  <si>
    <t>Jamaica</t>
  </si>
  <si>
    <t>2934855</t>
  </si>
  <si>
    <t>2003; 2015</t>
  </si>
  <si>
    <t>Jamaican Dollar</t>
  </si>
  <si>
    <t>128.8715190647</t>
  </si>
  <si>
    <t>14997651192</t>
  </si>
  <si>
    <t>4970</t>
  </si>
  <si>
    <t>http://www.worldbank.org/en/country/jamaica</t>
  </si>
  <si>
    <t>Office of the Contractor General</t>
  </si>
  <si>
    <t>https://www.ocg.gov.jm/ocg/</t>
  </si>
  <si>
    <t>The Public Procurement Commission (PCC)</t>
  </si>
  <si>
    <t>https://www.ncc.gov.jm/ncc/</t>
  </si>
  <si>
    <t>https://japarliament.gov.jm/index.php/publications/acts/acts-of-parliament/2015</t>
  </si>
  <si>
    <t>The Public Procurement Act 2015, Article 38, par 2.</t>
  </si>
  <si>
    <t>The Public Procurement Act 2015, Article 48, par 5.</t>
  </si>
  <si>
    <t>The Public Procurement Act 2015, Article 44.</t>
  </si>
  <si>
    <t>The Public Procurement Act 2015, Article 34, par 3.</t>
  </si>
  <si>
    <t>Procurement Notice Board; GoJEP</t>
  </si>
  <si>
    <t>https://www.procurement.gov.jm/procurement/index.php; https://www.gojep.gov.jm/</t>
  </si>
  <si>
    <t>; eProcurement Plan, ePublishing/Notification, eTendering/eQuotation, eEvaluation/Awarding, eContract Management, eCatalogues, ePurchasing/P2P, Vendor Management, eComplaints</t>
  </si>
  <si>
    <t>English; English</t>
  </si>
  <si>
    <t>; Jamaican Dollar, US Dollar, Canadian Dollar, Pound Sterling, Euro</t>
  </si>
  <si>
    <t>; COTS: DESCRIBE (Vendor + Components), EUROPEAN DYNAMICS e-PPS</t>
  </si>
  <si>
    <t>; Government-managed service</t>
  </si>
  <si>
    <t>163464490</t>
  </si>
  <si>
    <t>44648646</t>
  </si>
  <si>
    <t>81880575</t>
  </si>
  <si>
    <t>36935259</t>
  </si>
  <si>
    <t>https://www.ocg.gov.jm/ocg/view/annual-reports; https://www.gojep.gov.jm/epps/reports/viewBiReports.do?reportResourceKey=prompt.bi.report.pub.tndrs.year.proc.type&amp;mode=view</t>
  </si>
  <si>
    <t>https://www.gojep.gov.jm/epps/reports/viewBiReports.do?selectedItem=reports/viewBiReports.do</t>
  </si>
  <si>
    <t>Japan</t>
  </si>
  <si>
    <t>125681593</t>
  </si>
  <si>
    <t>Yen</t>
  </si>
  <si>
    <t>109.7543238394</t>
  </si>
  <si>
    <t>5129301336899</t>
  </si>
  <si>
    <t>42650</t>
  </si>
  <si>
    <t>African Development Bank (AfDB), Asian Development Bank (ADB), European Bank for Reconstruction and Development (EBRD), 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</si>
  <si>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http://www.worldbank.org/en/country/japan</t>
  </si>
  <si>
    <t>Ministry of Economy, Trade and Industry</t>
  </si>
  <si>
    <t>https://www.meti.go.jp/english/</t>
  </si>
  <si>
    <t>http://www.japaneselawtranslation.go.jp/law/detail/?re=02&amp;dn=1&amp;x=42&amp;y=16&amp;co=1&amp;ia=03&amp;yo=&amp;gn=&amp;sy=&amp;ht=A&amp;no=117&amp;bu=&amp;ta=&amp;ky=&amp;page=4; https://dl.ndl.go.jp/view/download/digidepo_12175574_po_1183.pdf?contentNo=1</t>
  </si>
  <si>
    <t>Article 5</t>
  </si>
  <si>
    <t>JACIC</t>
  </si>
  <si>
    <t>http://www.i-ppi.jp/Search/Web/Index.htm</t>
  </si>
  <si>
    <t>https://www.kantei.go.jp/jp/kanbou/29tyoutatu/</t>
  </si>
  <si>
    <t>https://www.meti.go.jp/english/statistics/index.html</t>
  </si>
  <si>
    <t>Jordan</t>
  </si>
  <si>
    <t>11148278</t>
  </si>
  <si>
    <t>Jordanian Dinar</t>
  </si>
  <si>
    <t>0.7100000000</t>
  </si>
  <si>
    <t>45498497011</t>
  </si>
  <si>
    <t>4170</t>
  </si>
  <si>
    <t>European Bank for Reconstruction and Development (EBRD), International Fund for Agricultural Development (IFAD), International Monetary Fund (IMF), Inter-American Development Bank Group (IDB, IADB), United Nations Commission on International Trade Law (UNCITRAL), United Nations Conference on Trade and Development (UNCTAD), World Trade Organization (WTO)</t>
  </si>
  <si>
    <t>http://www.worldbank.org/en/country/jordan</t>
  </si>
  <si>
    <t>Government Tenders Department; Governemnt Procurement Department</t>
  </si>
  <si>
    <t>http://www.gtd.gov.jo/en/index; http://www.gpd.gov.jo</t>
  </si>
  <si>
    <t>Only procurement officers but not certified until now</t>
  </si>
  <si>
    <t>Agricilture, Education, Health, Public Administration, Transportation, Water / Sanit / Waste, Energy &amp; Extractives, Financial Sector, Industry &amp; Trade Sector, Info &amp; Communication, Social Protection</t>
  </si>
  <si>
    <t>GTD is relevant to Ministry of Public Works and Housing while GPD is relevant to Ministry of Finance</t>
  </si>
  <si>
    <t>http://www.gpd.gov.jo</t>
  </si>
  <si>
    <t>http://www.gtd.gov.jo/uploads/legislation/3f63bc13321642578670.pdf; https://www.joneps.gov.jo/pt/pcm/moveLawList.do</t>
  </si>
  <si>
    <t>Article No 12-A , 15-A from Appendix No.1  in  Bylaw No.8 of year 2022 and Article No 15 from Instructions for regulating government procurement procedures for the year 2022</t>
  </si>
  <si>
    <t>Article No 28 from Instructions for regulating government procurement procedures for the year 2022</t>
  </si>
  <si>
    <t>Article No 9,15  from Bylaw No.8 of year 2022 and Article No 29,30,31,32 from Instructions for Regulating Government Procurement Procedures for the year 2022</t>
  </si>
  <si>
    <t>Article No   15  from Bylaw No.8 of year 2022 and Article No 29,30,32 from Instructions for Regulating Government Procurement Procedures for the year 2022</t>
  </si>
  <si>
    <t>Article No 8 from Bylaw No.8 of year 2022 and Article No  28 from Instructions for Regulating Government Procurement Procedures for the year 2022</t>
  </si>
  <si>
    <t>Article No 8 from Bylaw No.8 of year 2022</t>
  </si>
  <si>
    <t>Article No 29 from Bylaw No.8 of year 2022  and Article No 15 from Instructions for Regulating Government Procurement Procedures for the year 2022</t>
  </si>
  <si>
    <t>Article No 31 from Bylaw No.8 of year 2022  and Article No 24 from Instructions for Regulating Government Procurement Procedures for the year 2022</t>
  </si>
  <si>
    <t>Article No 8 from Bylaw No. 8 of year 2022</t>
  </si>
  <si>
    <t>Article No 53 from Bylaw No. 8 of year 2022</t>
  </si>
  <si>
    <t>Article No 36,51 from Bylaw No. 8 of year 2022</t>
  </si>
  <si>
    <t>Article 28 from Bylaw No. 8 of year 2022</t>
  </si>
  <si>
    <t>Articles no.(59 to 76) and 79 from Bylaw No.8 of year 2022</t>
  </si>
  <si>
    <t>not stated its upon evaluation results but it is preferable to be near the estimated cost  and less than the allocation</t>
  </si>
  <si>
    <t>Article No. 8 from  Instructions for Regulating Government Procurement Procedures for the year 2022</t>
  </si>
  <si>
    <t>It depends on the type of committee convened , ,Articles no.(61 to 67) and 76 from Bylaw No.8 of year 2022,</t>
  </si>
  <si>
    <t>It depends on the type of committee convend , ,Articles no.(61 to 67) and 76 from Bylaw No.8 of year 2022,</t>
  </si>
  <si>
    <t>JONEPS “Jordan Online E- Procurement System”</t>
  </si>
  <si>
    <t>https://www.joneps.gov.jo/pt/main.do</t>
  </si>
  <si>
    <t>ePublishing/Notification, eContract Management, eTendering/eQuotation, eEvaluation/Awarding, Vendor Management, eProcurement Plan</t>
  </si>
  <si>
    <t>Jordanian Dinar, US Dollar, Euro</t>
  </si>
  <si>
    <t>Download document fee, Advertisement placement fee, Fixed fee per contract (CAs)</t>
  </si>
  <si>
    <t>https://www.joneps.gov.jo/ds/genral/mainDashBoard.do?menuId=DS10000000&amp;upperMenuId=DS10100000&amp;subMenuId=DS10100100</t>
  </si>
  <si>
    <t>3500</t>
  </si>
  <si>
    <t>668</t>
  </si>
  <si>
    <t>560425230</t>
  </si>
  <si>
    <t>77</t>
  </si>
  <si>
    <t>684103270</t>
  </si>
  <si>
    <t>71</t>
  </si>
  <si>
    <t>183525528.00</t>
  </si>
  <si>
    <t>28333398.41</t>
  </si>
  <si>
    <t>https://joneps.gov.jo/pt/main.do</t>
  </si>
  <si>
    <t>1) Around 3500 users, no certification.
2) The percentage of GDP as Public Procurement Expenditure is between 13-20% according to the data provided by the Kingdom of Jordan for 2022. Please see the uploaded Excel spreadsheet with all relevant data that has been uploaded to the Document Library under Annual Reports section. 
3) The data added in the section Value for Money, Fair Competition &amp; Transparency reflects only the data for GTD
4) eProcurement assessments: GTD, GPD,PFMA,WB
The rest of the data in relation to Jordan's profile for 2022 can be found in the Excel Spreadsheet mentioned above.
- Public Procurement Law requirement for mandatory use of e-government procurement	article No.6 of bylaw
- eProcurement system custom vs Commercial Off the Shelf (COTS) vs. Open Source vs. SaaS	custom
- Public Procurement Law requirements that excludes donor-funded projects from national public procurement law	yes
- The government has green public procurement strategies and roadmap (Y/N + URL)	y
- The government uses green public procurement for certain sectors (e.g., energy, agriculture, water, transport, construction/works, other) 	y
- Are any green public procurement practices mandatory? (Y/N) + description:	y
- Public Procurement Law requirement for awards to women-owned businesses	2%
- Public Procurement Law requirement for awards to businesses owned by disadvantaged groups (e.g. ethnic minorities, disabled persons, etc.)	1%
- Requirement for local sourcing of main elements of purchased products or services	15%
Disaggregate number of certified contracting officers by gender (e.g., CIPS)	30%</t>
  </si>
  <si>
    <t>Kazakhstan</t>
  </si>
  <si>
    <t>19000988</t>
  </si>
  <si>
    <t>Tenge</t>
  </si>
  <si>
    <t>425.9075000000</t>
  </si>
  <si>
    <t>172923312213</t>
  </si>
  <si>
    <t>8880</t>
  </si>
  <si>
    <t>0.21</t>
  </si>
  <si>
    <t>http://www.worldbank.org/en/country/kazakhstan</t>
  </si>
  <si>
    <t>Ministry of Finance of the Republic of Kazakhstan</t>
  </si>
  <si>
    <t>http://www.minfin.gov.kz</t>
  </si>
  <si>
    <t>Treasury Committee of the MoF on the national level;; Public Procurement Single Purchasing Bodies on the regional level; Public Procurement Single Purchasing Bodies on the local level</t>
  </si>
  <si>
    <t>Health, Industry &amp; Trade Sector, Info &amp; Communication, Transportation; Transportation; Transportation</t>
  </si>
  <si>
    <t>Ministry of Finance of the Republic of Kazakhstan; Ministry of Finance of the Republic of Kazakhstan; Ministry of Finance of the Republic of Kazakhstan</t>
  </si>
  <si>
    <t>National; Regional; Local</t>
  </si>
  <si>
    <t>https://www.goszakup.gov.kz/; https://www.goszakup.gov.kz/; https://www.goszakup.gov.kz/</t>
  </si>
  <si>
    <t>https://adilet.zan.kz/eng/docs/Z1500000434; https://zan.gov.kz</t>
  </si>
  <si>
    <t>Article 31-3 of the PPL</t>
  </si>
  <si>
    <t>Article 4, 21(4), 27(8)(2) of the PPL</t>
  </si>
  <si>
    <t>Article 4, Chapters 4, 5 of the PPL</t>
  </si>
  <si>
    <t>Article 25 of the PPL</t>
  </si>
  <si>
    <t>Clause 122 of the Procurement Regulations</t>
  </si>
  <si>
    <t>NA</t>
  </si>
  <si>
    <t>Article 47(5) of the PPL</t>
  </si>
  <si>
    <t>Article 47(2) of the PPL</t>
  </si>
  <si>
    <t>Clause 195 of the Procurement Regulations</t>
  </si>
  <si>
    <t>Article 28 of the PPL</t>
  </si>
  <si>
    <t>Equivalent to USD$27,000</t>
  </si>
  <si>
    <t>Article 22(3) of the PPL</t>
  </si>
  <si>
    <t>Article 39(3)(42) of the PPL</t>
  </si>
  <si>
    <t>The e - public procurement web portal of the Republic of Kazakhstan</t>
  </si>
  <si>
    <t>https://www.goszakup.gov.kz/</t>
  </si>
  <si>
    <t>eProcurement Plan, ePublishing/Notification, eTendering/eQuotation, eEvaluation/Awarding, eReverse Auctions, ePurchasing/P2P, Vendor Management, eComplaints, eCatalogues</t>
  </si>
  <si>
    <t>The assessment was positive for Shopping and National Competitive Bidding (NCB) with respect to the World Bank procurement guidelines. In</t>
  </si>
  <si>
    <t>Kazakh, Russian</t>
  </si>
  <si>
    <t>Tenge, US Dollar, Euro, Russian Ruble</t>
  </si>
  <si>
    <t>Annual use fee</t>
  </si>
  <si>
    <t>http://documents.worldbank.org/curated/en/691381468272466285/Kazakhstan-Country-procurement-assessment-report</t>
  </si>
  <si>
    <t>986998189</t>
  </si>
  <si>
    <t>0.0987</t>
  </si>
  <si>
    <t>Value of annual tenders (Estimated cost) vs Value of annual contracts (Awarded prices) for 2021</t>
  </si>
  <si>
    <t>Other: DESCRIBE, A systematic list of codes of goods, works, services, defined by the authorized body, used for public procurement</t>
  </si>
  <si>
    <t>2926393</t>
  </si>
  <si>
    <t>9996681121</t>
  </si>
  <si>
    <t>9009682932</t>
  </si>
  <si>
    <t>89730</t>
  </si>
  <si>
    <t>8997264732</t>
  </si>
  <si>
    <t>34</t>
  </si>
  <si>
    <t>12418199</t>
  </si>
  <si>
    <t>695779</t>
  </si>
  <si>
    <t>3510727015</t>
  </si>
  <si>
    <t>2246241</t>
  </si>
  <si>
    <t>6414615753</t>
  </si>
  <si>
    <t>84604</t>
  </si>
  <si>
    <t>3109275218</t>
  </si>
  <si>
    <t>16196</t>
  </si>
  <si>
    <t>16315</t>
  </si>
  <si>
    <t>118336</t>
  </si>
  <si>
    <t>56</t>
  </si>
  <si>
    <t>Number of days from advertisement to contract award	56 calendar days
Average time for bid evaluation	18 business days
Name	New Indicators Value
Public Procurement Law requirement for mandatory use of e-government procurement	Article 13(3) of the PPL
eProcurement system custom vs Commercial Off the Shelf (COTS) vs. Open Source vs. SaaS	Proprietary Build
Number of certified contracting officers by gender	NA
Public Procurement Law requirement that defines procedures to be used for emergency procurement	Article 39(3)(4) of the PPL
Public Procurement Law requirements that excludes donor-funded projects from national public procurement law	Article 1(9) of the PPL
Public Procurement law last revision date	19.04.2023 as per the published history of PPL's revisions on https://adilet.zan.kz/rus/docs/Z1500000434/history
New Environment Indicators	
Name	New Indicators Value
The government has green public procurement strategies and roadmap (Y/N + URL)	N
The government uses green public procurement for certain sectors (e.g., energy, agriculture, water, transport, construction/works, other) 	N
Are any green public procurement practices mandatory? (Y/N) + description	N
Public Procurement Law requirement for use of green public procurement practices	N
Lead agency / governance body responsible for green public procurement	NA
Spend targets for green public procurement (total, goods, works &amp; services)	NA
Official website on Sustainable Public Procurement (criteria, guidelines, definitions, etc.)	NA
Specific green certifications or standards for suppliers	NA
Training toolkit or course on green public procurement	NA
Green public procurement monitoring tool (Y/N) + description	N
Disposal requirements for goods, equipment, and infrastructure that minimize environmental impacts and maximize recycling and reuse	NA
Number of contract awards evaluated based on green public procurement criteria (total, goods, works &amp; services)	NA
Value of contract awards evaluated based on green public procurement criteria (total, goods, works &amp; services)	NA
Methodology for how green public procurement criteria is in the public procurement process	NA
New Social and Economic Indicators	
Name	New Indicators Value
Public Procurement Law requirement for awards to women-owned businesses	NA
Public Procurement Law requirement for awards to businesses owned by disadvantaged groups (e.g. ethnic minorities, disabled persons, etc.)	Articles 51, 39(3)(54) of the PPL
Public Procurement Law requirement for suppliers to adhere to international labor standards (Y/N) – clause + list of compacts to which they belong (e.g. anti-child slavery, human trafficking, etc.)	N
Public Procurement Law requirement to source ethically or fairly traded goods	NA
Spend targets for women-owned businesses (e.g., an entity that is at least 51% owned, managed, and controlled by one or more women)	NA
Spend targets for businesses owned by disadvantaged group (e.g., an entity that is at least 51% owned, managed, and controlled by one or more ethnic minorities, disabled persons, etc.)	Article 51(2)(2) of the PPL
Requirement for local sourcing of main elements of purchased products or services	NA
Disaggregate number of certified contracting officers by gender (e.g., CIPS)	NA</t>
  </si>
  <si>
    <t>Kenya</t>
  </si>
  <si>
    <t>53005614</t>
  </si>
  <si>
    <t>Kenyan Shilling</t>
  </si>
  <si>
    <t>109.6377465924</t>
  </si>
  <si>
    <t>108691240330</t>
  </si>
  <si>
    <t>2080</t>
  </si>
  <si>
    <t>African Development Bank (AfDB), East African Development Bank (EADB), International Fund for Agricultural Development (IFAD), International Monetary Fund (IMF), United Nations Conference on Trade and Development (UNCTAD), World Trade Organization (WTO)</t>
  </si>
  <si>
    <t>http://www.worldbank.org/en/country/kenya</t>
  </si>
  <si>
    <t>Public Procurement Regulatory  Authority (PPRA)</t>
  </si>
  <si>
    <t>http://www.ppoa.go.ke/</t>
  </si>
  <si>
    <t>1945</t>
  </si>
  <si>
    <t>CIPS, CPSP, CILT</t>
  </si>
  <si>
    <t>Supplies Branch</t>
  </si>
  <si>
    <t>Agricilture, Education, Energy &amp; Extractives, Financial Sector, Health, Industry &amp; Trade Sector, Info &amp; Communication, Public Administration, Transportation, Water / Sanit / Waste</t>
  </si>
  <si>
    <t>State Department of Public Works</t>
  </si>
  <si>
    <t>http://www.suppliesbranch.go.ke/</t>
  </si>
  <si>
    <t>http://ppra.go.ke</t>
  </si>
  <si>
    <t>PUBLIC PROCUREMENT AND ASSET DISPOSAL ACT NO. 33 OF 2015, Article 86, par 1 ( c).</t>
  </si>
  <si>
    <t>PUBLIC PROCUREMENT AND ASSET DISPOSAL ACT NO. 33 OF 2015, Article 60, par 3</t>
  </si>
  <si>
    <t>PUBLIC PROCUREMENT AND ASSET DISPOSAL ACT NO. 33 OF 2015, Article 3, par h.</t>
  </si>
  <si>
    <t>PUBLIC PROCUREMENT AND ASSET DISPOSAL ACT NO. 33 OF 2015, Article 83, par 1.</t>
  </si>
  <si>
    <t>PUBLIC PROCUREMENT AND ASSET DISPOSAL ACT NO. 33 OF 2015, Article 157, par 4.</t>
  </si>
  <si>
    <t>PUBLIC PROCUREMENT AND ASSET DISPOSAL ACT NO. 33 OF 2015, Article 61.</t>
  </si>
  <si>
    <t>PUBLIC PROCUREMENT AND ASSET DISPOSAL ACT NO. 33 OF 2015, Article 78.</t>
  </si>
  <si>
    <t>PUBLIC PROCUREMENT AND ASSET DISPOSAL ACT NO. 33 OF 2015, Article 155,Article 157 Para 8 and 9  and PUBLIC PROCUREMENT AND ASSET DISPOSAL REGUALTIONS,2020- REGULATION 144 and 164</t>
  </si>
  <si>
    <t>PUBLIC PROCUREMENT AND ASSET DISPOSAL ACT NO. 33 OF 2015, Article 171 and 175</t>
  </si>
  <si>
    <t>PUBLIC PROCUREMENT AND ASSET DISPOSAL ACT NO. 33 OF 2015, Article 135, par 3.</t>
  </si>
  <si>
    <t>PUBLIC PROCUREMENT AND ASSET DISPOSAL ACT NO. 33 OF 2015, Article 70, par 6 (h).</t>
  </si>
  <si>
    <t>EXECUTIVE ORDER NO. 2 OF 2018</t>
  </si>
  <si>
    <t>PUBLIC PROCUREMENT AND ASSET DISPOSAL REGUALTIONS,2020 SECOND SCHEDULE</t>
  </si>
  <si>
    <t>PUBLIC PROCUREMENT AND ASSET DISPOSAL ACT NO. 33 OF 2015, Article 96.</t>
  </si>
  <si>
    <t>IFMIS procure to pay module</t>
  </si>
  <si>
    <t>http://www.ifmis.go.ke/</t>
  </si>
  <si>
    <t>eProcurement Plan</t>
  </si>
  <si>
    <t>https://www.tenders.go.ke/</t>
  </si>
  <si>
    <t>19845</t>
  </si>
  <si>
    <t>8593</t>
  </si>
  <si>
    <t>1097704845.83</t>
  </si>
  <si>
    <t>4148</t>
  </si>
  <si>
    <t>245689411.84</t>
  </si>
  <si>
    <t>1800</t>
  </si>
  <si>
    <t>630393919.62</t>
  </si>
  <si>
    <t>2645</t>
  </si>
  <si>
    <t>221618041.66</t>
  </si>
  <si>
    <t>2785</t>
  </si>
  <si>
    <t>904733342.62</t>
  </si>
  <si>
    <t>719</t>
  </si>
  <si>
    <t>120119405.97</t>
  </si>
  <si>
    <t>165</t>
  </si>
  <si>
    <t>8730940.04</t>
  </si>
  <si>
    <t>106</t>
  </si>
  <si>
    <t>http://www.ppra.go.ke</t>
  </si>
  <si>
    <t>e-GP implementation strategy/roadmap in place for new e-GP system.
- Public Procurement Law requirement for mandatory use of e-government procurement	PUBLIC PROCUREMENT AND ASSET DISPOSAL ACT 2015, Sections 7(2)© and 64, and PUBLIC PROCUREMENT AND ASSET DISPOSAL REGULATIONS 2020, Regulations 49 to 64
- eProcurement system custom vs Commercial Off the Shelf (COTS) vs. Open Source vs. SaaS	Commercial Off the Shelf (COTS)
- Public Procurement Law requirement that defines procedures to be used for emergency procurement	PUBLIC PROCUREMENT AND ASSET DISPOSAL ACT 2015, Sections 2, 69(3), 103 and 124(12) and PUBLIC PROCUREMENT AND ASSET DISPOSAL REGULATIONS 2020, Regulation 90
- Public Procurement Law requirements that excludes donor-funded projects from national public procurement law	PUBLIC PROCUREMENT AND ASSET DISPOSAL ACT 2015, Section 4 and PUBLIC PROCUREMENT AND ASSET DISPOSAL REGULATIONS 2020, Regulation 5
- Public Procurement law last revision date	Jul-22
- The government has green public procurement strategies and roadmap (Y/N + URL)	N; Though Draft Green Public Procurement Framework and Action Plan have been developed
- The government uses green public procurement for certain sectors (e.g., energy, agriculture, water, transport, construction/works, other) 	Energy, Agriculture, Water, Transport
- Are any green public procurement practices mandatory? (Y/N) + description	Y; While developing specifications for different procurements, a procuring entity is required to take into account life cycle costing, performance requirements, environmental effects of such procurements and cost of maintenance. These are provided under Section 60 of the Public Procurement and Asset Disposal Act, 2015
- Public Procurement Law requirement for use of green public procurement practices	These are provided under Section 60 of the Public Procurement and Asset Disposal Act, 2015
- Lead agency / governance body responsible for green public procurement	The National Treasury and Economic Planning; and the Public Procurement Regulatory Authority
- Methodology for how green public procurement criteria is in the public procurement process	Procuring entities are required to incorporate green public procurement requirements in all procurements they undertake in line with the requirements of Section 60 of the Public Procurement and Asset Disposal Act, 2015.
- Public Procurement Law requirement for awards to women-owned businesses	PART XII (Sections 157 and 158) of the Public Procurement and Asset Disposal Act of 2015
- Public Procurement Law requirement for awards to businesses owned by disadvantaged groups (e.g. ethnic minorities, disabled persons, etc.)	PART XII (Sections 157 and 158) of the Public Procurement and Asset Disposal Act of 2015
- Public Procurement Law requirement for suppliers to adhere to international labor standards (Y/N) – clause + list of compacts to which they belong (e.g. anti-child slavery, human trafficking, etc.)	Section 55(1) Par h of the  Public Procurement and Asset Disposal Act of 2015
- Spend targets for women-owned businesses (e.g., an entity that is at least 51% owned, managed, and controlled by one or more women)	Section 2 of Public Procurement and Asset Disposal Act 2015; definintions: “woman” means a person of the female gender who has attained the age of eighteen years and includes a company, association or body of persons, corporate or unincorporated in which at least seventy percent of the shareholders, members or persons and a majority of its directors are of the female gender; and Part XII of the PPAD Act 2015
- Spend targets for businesses owned by disadvantaged group (e.g., an entity that is at least 51% owned, managed, and controlled by one or more ethnic minorities, disabled persons, etc.)	PART XII (Sections 157 and 158) of the Public Procurement and Asset Disposal Act of 2015. Specifically Section 157 (5): (5) An accounting officer of a procuring entity shall, when processing procurement, reserve a prescribed percentage of its procurement budget, which shall not be less than thirty per cent, to the disadvantaged group and comply with the provisions of this Act and the regulations in respect of preferences and reservations.
- Requirement for local sourcing of main elements of purchased products or services	PART XII (Sections 155 and 157 (9) ) of the Public Procurement and Asset Disposal Act of 2015; and PART XII – PREFERENCES AND RESERVATIONS IN PROCUREMENT of the Public Procurement and Asset Disposal Regulations 2020.
- Disaggregate number of certified contracting officers by gender (e.g., CIPS)	1945</t>
  </si>
  <si>
    <t>Kingdom of Eswatini</t>
  </si>
  <si>
    <t>1160164</t>
  </si>
  <si>
    <t>Lilangeni</t>
  </si>
  <si>
    <t>16.4702558654</t>
  </si>
  <si>
    <t>3574279788</t>
  </si>
  <si>
    <t>3410</t>
  </si>
  <si>
    <t>0.157</t>
  </si>
  <si>
    <t>http://www.worldbank.org/en/country/swaziland</t>
  </si>
  <si>
    <t>Eswatini Public Procurement Regulatory Agency</t>
  </si>
  <si>
    <t>http://sppra.co.sz/</t>
  </si>
  <si>
    <t>http://www.sppra.co.sz/legislation.html/#ppc</t>
  </si>
  <si>
    <t>Cited in public procurement principles and in capacity building exercises</t>
  </si>
  <si>
    <t>No provisions for sustainability are referenced in our regulations</t>
  </si>
  <si>
    <t>Covered in the Section 39, Public Procurement Act 2011, Regulation</t>
  </si>
  <si>
    <t>Regulation 52-53, Public Procurement Regulations 2020</t>
  </si>
  <si>
    <t>Regulation 58, Public Procurement Regulations 2020</t>
  </si>
  <si>
    <t>Covered in Section 39 of the Act, 2011, Regulation 11 and 12 of the Public Procurement Regulations 2020</t>
  </si>
  <si>
    <t>Covered in the Section 51, Public Procurement Act 2011</t>
  </si>
  <si>
    <t>Covered in Section 45, Public Procurement Act 2011</t>
  </si>
  <si>
    <t>Covered in the Section 45, Public Procurement Act 2011</t>
  </si>
  <si>
    <t>Regulation 25, Public Procurement Regulations 2020</t>
  </si>
  <si>
    <t>Cited in Part 11 of Public Procurement Regulations, 2020</t>
  </si>
  <si>
    <t>28 NCB, 42 ICB</t>
  </si>
  <si>
    <t>Public Procurement Regulations 2020</t>
  </si>
  <si>
    <t>934</t>
  </si>
  <si>
    <t>584</t>
  </si>
  <si>
    <t>555139100</t>
  </si>
  <si>
    <t>348</t>
  </si>
  <si>
    <t>206839836</t>
  </si>
  <si>
    <t>208</t>
  </si>
  <si>
    <t>123796013</t>
  </si>
  <si>
    <t>224670856</t>
  </si>
  <si>
    <t>831</t>
  </si>
  <si>
    <t>269337354</t>
  </si>
  <si>
    <t>8814389</t>
  </si>
  <si>
    <t>7001</t>
  </si>
  <si>
    <t>416354325</t>
  </si>
  <si>
    <t xml:space="preserve">https://www.sppra.co.sz/sppra/reports.php; https://www.sppra.co.sz/sppra/reports.php; https://www.sppra.co.sz/sppra/reports.php; ; </t>
  </si>
  <si>
    <t>30.0</t>
  </si>
  <si>
    <t>Eswatini has finalised development of e-GP strategy to guide development of an e-procurement system following completion of an e-readiness assessment and business process re-engineering process in 2019. Public Procurement Regulations have been approved however their commencement date has not been announced.</t>
  </si>
  <si>
    <t>Kiribati</t>
  </si>
  <si>
    <t>128874</t>
  </si>
  <si>
    <t>1.3312242596</t>
  </si>
  <si>
    <t>376051682</t>
  </si>
  <si>
    <t>2750</t>
  </si>
  <si>
    <t>Asian Development Bank (ADB), International Fund for Agricultural Development (IFAD), International Monetary Fund (IMF), United Nations Conference on Trade and Development (UNCTAD)</t>
  </si>
  <si>
    <t xml:space="preserve">Ministry of Finance &amp; Economic Development; </t>
  </si>
  <si>
    <t>http://www.mfed.gov.ki/our-work/central-procurement-unit; https://procurement.gov.ki/</t>
  </si>
  <si>
    <t>Central Procurement Unit - MFED</t>
  </si>
  <si>
    <t>http://www.mfed.gov.ki/</t>
  </si>
  <si>
    <t>http://www.paclii.org/ki/legis/num_act/pa2002158/; https://procurement.gov.ki/-81</t>
  </si>
  <si>
    <t>No. 10 of 2002, 27(i)</t>
  </si>
  <si>
    <t>No. 10 of 2002, 34,4(a)(ii)</t>
  </si>
  <si>
    <t>No. 10 of 2002, 34,4(a)(i)</t>
  </si>
  <si>
    <t>No. 10 of 2002, 32</t>
  </si>
  <si>
    <t>No. 10 of 2002, 33</t>
  </si>
  <si>
    <t>No. 10 of 2002, 23</t>
  </si>
  <si>
    <t>No. 10 of 2002, 53, 54, 55</t>
  </si>
  <si>
    <t>No. 10 of 2002, 55</t>
  </si>
  <si>
    <t>No. 10 of 2002, 31</t>
  </si>
  <si>
    <t>No. 10 of 2002, 22, 42,44</t>
  </si>
  <si>
    <t>No. 10 of 2002, 22</t>
  </si>
  <si>
    <t>1000000.0</t>
  </si>
  <si>
    <t>689591.0</t>
  </si>
  <si>
    <t>Comments:
- Number of annual tenders: Works: 2, Goods: 3, Consulting service: 3  and Non Consulting service: 15
- Value of annual contracts: 0.7045776177 Aud- USD historial rate 31st Dec 2018- xe currency conversion.</t>
  </si>
  <si>
    <t>Korea, Dem. People's Rep.</t>
  </si>
  <si>
    <t>25971909</t>
  </si>
  <si>
    <t>North Korean Won</t>
  </si>
  <si>
    <t>https://www.law.go.kr/%EB%B2%95%EB%A0%B9/%EC%A1%B0%EB%8B%AC%EC%82%AC%EC%97%85%EC%97%90%EA%B4%80%ED%95%9C%EB%B2%95%EB%A5%A0</t>
  </si>
  <si>
    <t>https://www.pps.go.kr/kor/bbs/view.do?bbsSn=2205310004&amp;key=00634&amp;pageIndex=1&amp;orderBy=bbsOrdr+desc&amp;sc=&amp;sw=</t>
  </si>
  <si>
    <t>Korea, Rep.</t>
  </si>
  <si>
    <t>51744876</t>
  </si>
  <si>
    <t>Won</t>
  </si>
  <si>
    <t>1143.9516666667</t>
  </si>
  <si>
    <t>1831116833541</t>
  </si>
  <si>
    <t>35110</t>
  </si>
  <si>
    <t>http://www.worldbank.org/en/country/korea</t>
  </si>
  <si>
    <t>Public Procurement Service</t>
  </si>
  <si>
    <t>https://www.pps.go.kr/eng/index.do</t>
  </si>
  <si>
    <t>https://www.pps.go.kr/bbs/selectBoardList.do?boardId=ENG001; https://www.law.go.kr/%EB%B2%95%EB%A0%B9/%EC%A1%B0%EB%8B%AC%EC%82%AC%EC%97%85%EC%97%90%EA%B4%80%ED%95%9C%EB%B2%95%EB%A5%A0</t>
  </si>
  <si>
    <t>KONEPS</t>
  </si>
  <si>
    <t>http://www.g2b.go.kr/index.jsp</t>
  </si>
  <si>
    <t>eCatalogues, ePublishing/Notification, eTendering/eQuotation, eEvaluation/Awarding, eContract Management, ePurchasing/P2P, Vendor Management</t>
  </si>
  <si>
    <t>Korean</t>
  </si>
  <si>
    <t>294072</t>
  </si>
  <si>
    <t>897742000000</t>
  </si>
  <si>
    <t>854803</t>
  </si>
  <si>
    <t>565223000000</t>
  </si>
  <si>
    <t>https://www.pps.go.kr/bbs/selectBoardList.do?boardId=ENG005</t>
  </si>
  <si>
    <t>Kosovo</t>
  </si>
  <si>
    <t>1790133</t>
  </si>
  <si>
    <t>2016</t>
  </si>
  <si>
    <t>0.8774752072</t>
  </si>
  <si>
    <t>7903802849</t>
  </si>
  <si>
    <t>4440</t>
  </si>
  <si>
    <t>International Monetary Fund (IMF), World Bank (WB), European Bank for Reconstruction and Development (EBRD)</t>
  </si>
  <si>
    <t>http://www.worldbank.org/en/country/kosovo</t>
  </si>
  <si>
    <t>Public Procurement Regulatory Commission</t>
  </si>
  <si>
    <t>https://e-prokurimi.rks-gov.net</t>
  </si>
  <si>
    <t>Central Procurement Agency (CPA)</t>
  </si>
  <si>
    <t>Agricilture, Industry &amp; Trade Sector, Info &amp; Communication, Public Administration, Transportation, Water / Sanit / Waste</t>
  </si>
  <si>
    <t>https://aqp.rks-gov.net/</t>
  </si>
  <si>
    <t>https://e-prokurimi.rks-gov.net/Home/Documents/Legislation/Ligjet/eng/PPL%20consolidated.pdf</t>
  </si>
  <si>
    <t>Article 9, par.1, in the Public Procurement Law (PPL)</t>
  </si>
  <si>
    <t>Article 6, in the PPL</t>
  </si>
  <si>
    <t>Article 60, par. 1 (under par. 1.2)</t>
  </si>
  <si>
    <t>Articles: 4,28,31, in the PPL</t>
  </si>
  <si>
    <t>Articles 27/A, in PPL &amp; 19, in the Rules and Operational Guidelines for Public Procurement (ROGPP)</t>
  </si>
  <si>
    <t>Articles 57, in PPL &amp; 29, in the ROGPP.</t>
  </si>
  <si>
    <t>Articles: 58, in PPL &amp; 37, in the ROGPP.</t>
  </si>
  <si>
    <t>Articles: 108/A, par.6 &amp; 117, par.1, in the PPL</t>
  </si>
  <si>
    <t>Articles: 26, par.6 &amp; 108/A, par.3, in the PPL (It is also the same for work and service contracts)</t>
  </si>
  <si>
    <t>Article 31, in the ROGPP (It is also the same for work and service contracts)</t>
  </si>
  <si>
    <t>Articles 37, in the PPL &amp; 54, in the ROGPP</t>
  </si>
  <si>
    <t>There is no</t>
  </si>
  <si>
    <t>Articles 36, par. 3,  44 &amp; 45, in the PPL (It is also the same for work and service contracts)</t>
  </si>
  <si>
    <t>Article 35, par. 2. ( point 2.2) in the PPL</t>
  </si>
  <si>
    <t>Article 35, par.2 ( point 2.4) in the PPL</t>
  </si>
  <si>
    <t>Article 35, par.2. (points 2.3 &amp; 2.4), in the PPL</t>
  </si>
  <si>
    <t>Kosovo e-procurement system</t>
  </si>
  <si>
    <t>eProcurement Plan, ePublishing/Notification, eTendering/eQuotation, eEvaluation/Awarding, eReverse Auctions, eContract Management, Vendor Management, eComplaints</t>
  </si>
  <si>
    <t>Albanian, English, Serbian</t>
  </si>
  <si>
    <t>Other: DESCRIBE, No charges are applicable for use of the e-procurement system</t>
  </si>
  <si>
    <t>https://ocdskrpp.rks-gov.net/</t>
  </si>
  <si>
    <t>0.99</t>
  </si>
  <si>
    <t>0.95</t>
  </si>
  <si>
    <t>6657</t>
  </si>
  <si>
    <t>1400000000</t>
  </si>
  <si>
    <t>6420</t>
  </si>
  <si>
    <t>565539081</t>
  </si>
  <si>
    <t>242208575</t>
  </si>
  <si>
    <t>239279879</t>
  </si>
  <si>
    <t>1530</t>
  </si>
  <si>
    <t>76182199</t>
  </si>
  <si>
    <t>6712</t>
  </si>
  <si>
    <t>559842983</t>
  </si>
  <si>
    <t>9173432</t>
  </si>
  <si>
    <t>6037</t>
  </si>
  <si>
    <t>504292301</t>
  </si>
  <si>
    <t>783</t>
  </si>
  <si>
    <t>64740212</t>
  </si>
  <si>
    <t>1758</t>
  </si>
  <si>
    <t>199549845</t>
  </si>
  <si>
    <t>2130672</t>
  </si>
  <si>
    <t>6795</t>
  </si>
  <si>
    <t>566901956</t>
  </si>
  <si>
    <t>4.8</t>
  </si>
  <si>
    <t>6.5</t>
  </si>
  <si>
    <t>944</t>
  </si>
  <si>
    <t>1300</t>
  </si>
  <si>
    <t>https://e-prokurimi.rks-gov.net/HOME/Documents/Notices/eng/385/Raporti%20vjetor%202018%20KRPP%20ENG.pdf; https://e-prokurimi.rks-gov.net/HOME/Reports/2019/alb/Raporti%20vjetor%202019_KRPP_PDF.pdf; https://e-prokurimi.rks-gov.net/HOME/Reports/2019/eng/Annual%20report_2019.pdf</t>
  </si>
  <si>
    <t>https://e-prokurimi.rks-gov.net/HOME/Documents/Notices/eng/385/Raporti%20vjetor%202018%20KRPP%20ENG.pdf; https://e-prokurimi.rks-gov.net/HOME/Reports/2019/alb/Raporti%20vjetor%202019_KRPP_PDF.pdf</t>
  </si>
  <si>
    <t>55</t>
  </si>
  <si>
    <t>The number of annual contracts ( 6820) does not include contracts with minimal value ( under 1000 Euro) - Estimated annual savings value through the use of eProcurement (in USDs): There is no data yet for estimated savings through the use of the eprocurement - Number/ value of awards to SMEs: There is no data for such classification/categories</t>
  </si>
  <si>
    <t>Kuwait</t>
  </si>
  <si>
    <t>4250114</t>
  </si>
  <si>
    <t>Kuwaiti Dinar</t>
  </si>
  <si>
    <t>0.3016431108</t>
  </si>
  <si>
    <t>154471896903</t>
  </si>
  <si>
    <t>34290</t>
  </si>
  <si>
    <t>Ministry Of Finance</t>
  </si>
  <si>
    <t>http://www.mof.gov.kw/</t>
  </si>
  <si>
    <t>Central Agency for Public Tenders</t>
  </si>
  <si>
    <t>https://capt.gov.kw</t>
  </si>
  <si>
    <t>https://capt.gov.kw/en/laws/; https://capt.gov.kw/static/pdf/law74_2019.pdf</t>
  </si>
  <si>
    <t>Public Tenders Law, Law No. (49) for the year 2016 on public tenders for the State of Kuwait, Article 58.</t>
  </si>
  <si>
    <t>Public Tenders Law, Law No. (49) for the year 2016 on public tenders for the State of Kuwait, Article 61.</t>
  </si>
  <si>
    <t>Public Tenders Law, Law No. (49) for the year 2016 on public tenders for the State of Kuwait, Article 48.</t>
  </si>
  <si>
    <t>Public Tenders Law, Law No. (49) for the year 2016 on public tenders for the State of Kuwait, Article 62.</t>
  </si>
  <si>
    <t>Public Tenders Law, Law No. (49) for the year 2016 on public tenders for the State of Kuwait, Article 77.</t>
  </si>
  <si>
    <t>Public Tenders Law, Law No. (49) for the year 2016 on public tenders for the State of Kuwait, Article 63.</t>
  </si>
  <si>
    <t>Public Tenders Law, Law No. (49) for the year 2016 on public tenders for the State of Kuwait, Article 35.</t>
  </si>
  <si>
    <t>Central Agency for Public Tenders Portal</t>
  </si>
  <si>
    <t>https://capt.gov.kw/ar/</t>
  </si>
  <si>
    <t>http://www.mof.gov.kw/MOFDesicions/MOFDesicionsDetails.aspx#mofDesicions7</t>
  </si>
  <si>
    <t>Kyrgyz Republic</t>
  </si>
  <si>
    <t>6456200</t>
  </si>
  <si>
    <t>Som</t>
  </si>
  <si>
    <t>69.7893491807</t>
  </si>
  <si>
    <t>7836820043</t>
  </si>
  <si>
    <t>1240</t>
  </si>
  <si>
    <t>0.1071</t>
  </si>
  <si>
    <t>http://www.worldbank.org/en/country/kyrgyzrepublic</t>
  </si>
  <si>
    <t>Public Procurement Department under the Ministry of Finance of the Kyrgyz Republic</t>
  </si>
  <si>
    <t>http://zakupki.gov.kg/popp/</t>
  </si>
  <si>
    <t>Public Procurement Department</t>
  </si>
  <si>
    <t>Ministry of Finance of the Kyrgyz Republic</t>
  </si>
  <si>
    <t>http://zakupki.gov.kg/popp/home.xhtml?cid=1; http://cbd.minjust.gov.kg/act/view/ky-kg/111125</t>
  </si>
  <si>
    <t>Article 3 of Public Procurement Law</t>
  </si>
  <si>
    <t>Article 3 and Article 26 of Public Procurement Law</t>
  </si>
  <si>
    <t>Article 4 of Public Procurement Law</t>
  </si>
  <si>
    <t>Articles 48 and 49 of Public Procurement Law</t>
  </si>
  <si>
    <t>Article 23 (5) of Public Procurement Law</t>
  </si>
  <si>
    <t>Article 24 of Public Procurement Law</t>
  </si>
  <si>
    <t>Article 3 and Article 17 (3) of Public Procurement Law</t>
  </si>
  <si>
    <t>Article 21 (2) of Public Procurement Law</t>
  </si>
  <si>
    <t>Article 21 of Public Procurement Law</t>
  </si>
  <si>
    <t>Official Public Procurement Portal</t>
  </si>
  <si>
    <t>e-Tendering module of e-Procurement system can be used under Bank-funded National Competitive Bidding (NCB) for goods, works and non-consulting services for the Health SWAP Project in Kyrgyz Republic under several conditions</t>
  </si>
  <si>
    <t>English, Kirghiz, Kyrgyz, Russian</t>
  </si>
  <si>
    <t>http://zakupki.gov.kg/popp/view/order/list.xhtml</t>
  </si>
  <si>
    <t>https://www.adb.org/sites/default/files/project-document/75180/46397-001-kgz-tar.pdf</t>
  </si>
  <si>
    <t>75620987</t>
  </si>
  <si>
    <t>estimated amount minus the actual amount</t>
  </si>
  <si>
    <t>118580</t>
  </si>
  <si>
    <t>7013.83</t>
  </si>
  <si>
    <t>77477</t>
  </si>
  <si>
    <t>4410.69</t>
  </si>
  <si>
    <t>2358.88</t>
  </si>
  <si>
    <t>1263.187</t>
  </si>
  <si>
    <t>788.619</t>
  </si>
  <si>
    <t>16571.0</t>
  </si>
  <si>
    <t>440</t>
  </si>
  <si>
    <t>1050</t>
  </si>
  <si>
    <t>40940</t>
  </si>
  <si>
    <t>http://zakupki.gov.kg/popp/view/services/statistics/report_new_main.xhtml</t>
  </si>
  <si>
    <t>Data retrieved from the '2017 ADB eProcurement implementation survey' were used in order to fill in the country profile fields.</t>
  </si>
  <si>
    <t>Lao PDR</t>
  </si>
  <si>
    <t>7425057</t>
  </si>
  <si>
    <t>Lao Kip</t>
  </si>
  <si>
    <t>9697.9157894737</t>
  </si>
  <si>
    <t>17689912748</t>
  </si>
  <si>
    <t>2500</t>
  </si>
  <si>
    <t>http://www.worldbank.org/en/country/lao</t>
  </si>
  <si>
    <t>https://www.wto.org/english/thewto_e/acc_e/lao_e/WTACCLAO3A1_LEG_24.pdf</t>
  </si>
  <si>
    <t>Article 4, h(i)</t>
  </si>
  <si>
    <t>Article 4, a</t>
  </si>
  <si>
    <t>Article 4, f</t>
  </si>
  <si>
    <t>Article 6, 1, 11(1)(a),12(1)(a)</t>
  </si>
  <si>
    <t>Article 4, (d)</t>
  </si>
  <si>
    <t>Article 4, (i) and Article 23</t>
  </si>
  <si>
    <t>Article 11, 1</t>
  </si>
  <si>
    <t>The government has green public procurement strategies and roadmap (Y/N + URL): Yes
Public Procurement Law requirement for use of green public procurement practices: Article 4
Lead agency / governance body responsible for green public procurement: Mistry of Finace, Ministry of Natural and Environment, Ministry of Industry and Commerce
Official website on Sustainable Public Procurement (criteria, guidelines, definitions, etc.): ppmd.mof.gov.la
Public Procurement Law requirement for awards to women-owned businesses: Article 4 of law
Public Procurement Law requirement for awards to businesses owned by disadvantaged groups (e.g. ethnic minorities, disabled persons, etc.): Article 4 of law
Public Procurement Law requirement for suppliers to adhere to international labor standards (Y/N) – clause + list of compacts to which they belong (e.g. anti-child slavery, human trafficking, etc.): Article 4 of law
Public Procurement Law requirement to source ethically or fairly traded goods: Article 4 of law
Spend targets for women-owned businesses (e.g., an entity that is at least 51% owned, managed, and controlled by one or more women): Article 4 of law
Spend targets for businesses owned by disadvantaged group (e.g., an entity that is at least 51% owned, managed, and controlled by one or more ethnic minorities, disabled persons, etc.): Article 4 of law
Requirement for local sourcing of main elements of purchased products or services: Article 4 of law
Disaggregate number of certified contracting officers by gender (e.g., CIPS): Article 4 of law</t>
  </si>
  <si>
    <t>Latvia</t>
  </si>
  <si>
    <t>1884490</t>
  </si>
  <si>
    <t>39119352197</t>
  </si>
  <si>
    <t>19790</t>
  </si>
  <si>
    <t>0.114</t>
  </si>
  <si>
    <t>European Bank for Reconstruction and Development (EBRD), European Investment Bank (EIB), International Monetary Fund (IMF), Nordic Investment Bank (NIB), United Nations Conference on Trade and Development (UNCTAD), World Trade Organization (WTO)</t>
  </si>
  <si>
    <t>Iepirkumu uzraudzības birojs</t>
  </si>
  <si>
    <t>https://www.iub.gov.lv/</t>
  </si>
  <si>
    <t>1602</t>
  </si>
  <si>
    <t>State Regional Development Agency</t>
  </si>
  <si>
    <t>https://www.eis.gov.lv/EIS/</t>
  </si>
  <si>
    <t>https://www.iub.gov.lv/en/regulations; https://likumi.lv/ta/en/en/id/287760</t>
  </si>
  <si>
    <t>Section 1(2); Section 52</t>
  </si>
  <si>
    <t>Section 1 (22)</t>
  </si>
  <si>
    <t>Section 1 (21); Section 50</t>
  </si>
  <si>
    <t>Cabinet Regulation No. 107 Adopted 28 February 2017 "Tendering Procedures for Procurement Procedures and Design Contests"</t>
  </si>
  <si>
    <t>Article 68</t>
  </si>
  <si>
    <t>Section 60 (10)</t>
  </si>
  <si>
    <t>Section 35</t>
  </si>
  <si>
    <t>Section 11-12; Section 29</t>
  </si>
  <si>
    <t>Section 53</t>
  </si>
  <si>
    <t>Elektronisko Iepirkumu Sistema</t>
  </si>
  <si>
    <t>English, Latvian</t>
  </si>
  <si>
    <t>1497</t>
  </si>
  <si>
    <t>12813</t>
  </si>
  <si>
    <t>858360000</t>
  </si>
  <si>
    <t>11830</t>
  </si>
  <si>
    <t>3677042017</t>
  </si>
  <si>
    <t>5152</t>
  </si>
  <si>
    <t>966830658</t>
  </si>
  <si>
    <t>2462</t>
  </si>
  <si>
    <t>1521800337</t>
  </si>
  <si>
    <t>4216</t>
  </si>
  <si>
    <t>1188411022</t>
  </si>
  <si>
    <t>985</t>
  </si>
  <si>
    <t>832574707</t>
  </si>
  <si>
    <t>4.1</t>
  </si>
  <si>
    <t>6.4</t>
  </si>
  <si>
    <t>149</t>
  </si>
  <si>
    <t>189</t>
  </si>
  <si>
    <t>38</t>
  </si>
  <si>
    <t>https://www.iub.gov.lv/lv/node/40</t>
  </si>
  <si>
    <t>https://opentender.eu/lv/dashboards/market-analysis</t>
  </si>
  <si>
    <t>- Public Procurement Law requirement that defines procedures to be used for emergency procurement: Section 8 (7) 3
- Public Procurement Law requirements that excludes donor-funded projects from national public procurement law: Section 3 (6)
- Public Procurement law last revision date: March 16, 2023
- The government has green public procurement strategies and roadmap (Y/N + URL): Y (The Ministry of Environmental Protection and Regional Development of the Republic of Latvia is the responsible body for implementing GPP (https://www.varam.gov.lv/lv/normativais-regulejums-un-metodiskais-atbalsts))
- The government uses green public procurement for certain sectors (e.g., energy, agriculture, water, transport, construction/works, other): Y
- Are any green public procurement practices mandatory? (Y/N) + description: Y (specified in Cabinet Regulation No. 353 of 20 June 2017 "Requirements for Green Public Procurement and Procedures for their Application" (about 10 areas))
- Public Procurement Law requirement for use of green public procurement practices: Y (Section 19) 
- Lead agency / governance body responsible for green public procurement: Ministry of Environmental Protection and Regional Development
- Spend targets for green public procurement (total, goods, works &amp; services)	Section 19; 54
- Official website on Sustainable Public Procurement (criteria, guidelines, definitions, etc.): https://www.iub.gov.lv/lv/strategiskais-iepirkums
- Disposal requirements for goods, equipment, and infrastructure that minimize environmental impacts and maximize recycling and reuse: Waste Management Law
- Number of contract awards evaluated based on green public procurement criteria (total, goods, works &amp; services): 1603, 773, 830
- Value of contract awards evaluated based on green public procurement criteria (total, goods, works &amp; services): 1232213351 , 213467342 , 1018746009
- Public Procurement Law requirement for awards to businesses owned by disadvantaged groups (e.g. ethnic minorities, disabled persons, etc.): Section 16</t>
  </si>
  <si>
    <t>Europa Report; Statistics; Open data</t>
  </si>
  <si>
    <t>https://ec.europa.eu/regional_policy/sources/policy/how/improving-investment/public-procurement/study/country_profile/lv.pdf; https://www.iub.gov.lv/en/open-data; https://data.gov.lv/dati/eng/dataset?q=iub&amp;tags=2021</t>
  </si>
  <si>
    <t>Lebanon</t>
  </si>
  <si>
    <t>5592631</t>
  </si>
  <si>
    <t>Lebanese Pound</t>
  </si>
  <si>
    <t>1507.5000000000</t>
  </si>
  <si>
    <t>22231940280</t>
  </si>
  <si>
    <t>5110</t>
  </si>
  <si>
    <t>http://www.worldbank.org/en/country/lebanon</t>
  </si>
  <si>
    <t>Public Procurement Authority</t>
  </si>
  <si>
    <t>https://www.ppa.gov.lb/</t>
  </si>
  <si>
    <t>Council for Development and Reconstruction remains the main actors for large works</t>
  </si>
  <si>
    <t>Agricilture, Education, Energy &amp; Extractives, Health, Financial Sector, Industry &amp; Trade Sector, Info &amp; Communication, Public Administration, Social Protection, Transportation, Water / Sanit / Waste</t>
  </si>
  <si>
    <t>All ministries. CDR is under the prime ministry tutelage</t>
  </si>
  <si>
    <t>https://www.cdr.gov.lb/</t>
  </si>
  <si>
    <t>http://legiliban.ul.edu.lb/LawArticles.aspx?LawTreeSectionID=246055&amp;lawId=244816; http://www.unpcdc.org/media/414838/review-legal-framework-pp-lebanon.pdf; http://www.institutdesfinances.gov.lb/wp-content/uploads/2022/02/Public-Procurement-Law-244-2021.pdf; http://www.institutdesfinances.gov.lb/wp-content/uploads/2021/11/PP-Law-Eng-version-Sept.-19_compressed.pdf</t>
  </si>
  <si>
    <t>Art 15-17/ Law 244 (2021)- Sustainability, environment considerations</t>
  </si>
  <si>
    <t>Article 134 Public Accounting Law, Decree Law No. 14969 /1963</t>
  </si>
  <si>
    <t>Art 22/ Law 244 (2021)- Validity of proposal</t>
  </si>
  <si>
    <t>Art 50/ Law 244 (2021)</t>
  </si>
  <si>
    <t>Art 16/ Law 244 (2021)</t>
  </si>
  <si>
    <t>Art 106/ Law 244 (2021)</t>
  </si>
  <si>
    <t>Art 24/ Law 244 (2021)</t>
  </si>
  <si>
    <t>Art 26/ Law 244 (2021)- Above 100M LBP (equiv. to 1,000$ as at May 2023)</t>
  </si>
  <si>
    <t>Above 100M LBP</t>
  </si>
  <si>
    <t>Art 12/ Law 244 (2021)- 21 days</t>
  </si>
  <si>
    <t>Chapt 3- Art 42-46 and section 7/ Law 244 (2021)- No thresholds</t>
  </si>
  <si>
    <t>14795840000</t>
  </si>
  <si>
    <t>4523580000</t>
  </si>
  <si>
    <t>5671960000</t>
  </si>
  <si>
    <t>http://www.cdr.gov.lb/eng/progress_reports.asp</t>
  </si>
  <si>
    <t>Name	New Indicators Value
Public Procurement Law requirement for mandatory use of e-government procurement	Art 66-to 71. Eproc mandatory when procuring entity shall be using the platform
eProcurement system custom vs Commercial Off the Shelf (COTS) vs. Open Source vs. SaaS	NA
Number of certified contracting officers by gender	
Public Procurement Law requirement that defines procedures to be used for emergency procurement	"Emergency  following an unexpected catastrophic event, where engaging in any other method of procurement would be impractical"
Public Procurement Law requirements that excludes donor-funded projects from national public procurement law	No
Public Procurement law last revision date	July 2021- Clauses Amendment April 2023
New Environment Indicators	
Name	New Indicators Value
The government has green public procurement strategies and roadmap (Y/N + URL)	N
The government uses green public procurement for certain sectors (e.g., energy, agriculture, water, transport, construction/works, other) 	not specifically
Are any green public procurement practices mandatory? (Y/N) + description	N
Public Procurement Law requirement for use of green public procurement practices	Generic. To be defined in SPD
Lead agency / governance body responsible for green public procurement	N
Spend targets for green public procurement (total, goods, works &amp; services)	
Official website on Sustainable Public Procurement (criteria, guidelines, definitions, etc.)	
Specific green certifications or standards for suppliers	
Training toolkit or course on green public procurement	
Green public procurement monitoring tool (Y/N) + description	N
Disposal requirements for goods, equipment, and infrastructure that minimize environmental impacts and maximize recycling and reuse	
Number of contract awards evaluated based on green public procurement criteria (total, goods, works &amp; services)	
Value of contract awards evaluated based on green public procurement criteria (total, goods, works &amp; services)	
Methodology for how green public procurement criteria is in the public procurement process	
New Social and Economic Indicators	
Name	New Indicators Value
Public Procurement Law requirement for awards to women-owned businesses	Art 15 opens the window for sustainability and development policies
Public Procurement Law requirement for awards to businesses owned by disadvantaged groups (e.g. ethnic minorities, disabled persons, etc.)	
Public Procurement Law requirement for suppliers to adhere to international labor standards (Y/N) – clause + list of compacts to which they belong (e.g. anti-child slavery, human trafficking, etc.)	N
Public Procurement Law requirement to source ethically or fairly traded goods	N
Spend targets for women-owned businesses (e.g., an entity that is at least 51% owned, managed, and controlled by one or more women)	
Spend targets for businesses owned by disadvantaged group (e.g., an entity that is at least 51% owned, managed, and controlled by one or more ethnic minorities, disabled persons, etc.)	
Requirement for local sourcing of main elements of purchased products or services	
Disaggregate number of certified contracting officers by gender (e.g., CIPS)</t>
  </si>
  <si>
    <t>Lesotho</t>
  </si>
  <si>
    <t>2281454</t>
  </si>
  <si>
    <t>Rand</t>
  </si>
  <si>
    <t>14.7786782139</t>
  </si>
  <si>
    <t>2843325457</t>
  </si>
  <si>
    <t>http://www.worldbank.org/en/country/lesotho</t>
  </si>
  <si>
    <t>Public Procurement and Advice Division (PPAD)</t>
  </si>
  <si>
    <t>https://ppadls.org/</t>
  </si>
  <si>
    <t>http://www.finance.gov.ls/official_documents.php?id=laws_regulations</t>
  </si>
  <si>
    <t>PUBLIC PROCUREMENT REGULATIONS 2007, Article 29, par 10 ( c).</t>
  </si>
  <si>
    <t>Public Procurement Act 2023, Article 142</t>
  </si>
  <si>
    <t>PUBLIC PROCUREMENT REGULATIONS 2007, Article 45, par 1 (b).</t>
  </si>
  <si>
    <t>Public Procurement Act 2023, Article 7, par (1) &amp; (2)</t>
  </si>
  <si>
    <t>Public Procurement Act 2023, Article 62 (3)(a) &amp; Article 78 (2) &amp; (3)</t>
  </si>
  <si>
    <t>PUBLIC PROCUREMENT REGULATIONS 2007, Article 21.</t>
  </si>
  <si>
    <t>PUBLIC PROCUREMENT REGULATIONS 2007, Article 27.</t>
  </si>
  <si>
    <t>PUBLIC PROCUREMENT REGULATIONS 2007, Article 12.</t>
  </si>
  <si>
    <t>PUBLIC PROCUREMENT REGULATIONS 2007, Article 54, par 4.</t>
  </si>
  <si>
    <t>PUBLIC PROCUREMENT REGULATIONS 2007, Article 30, par 3.</t>
  </si>
  <si>
    <t>PUBLIC PROCUREMENT REGULATIONS 2007, Article 25, par 3.</t>
  </si>
  <si>
    <t>Public Procurement Amendment Regulations 2018, Schedule 1.</t>
  </si>
  <si>
    <t>Public Procurement Regulations 2007, Article 25, Par 2</t>
  </si>
  <si>
    <t>http://www.finance.gov.ls/</t>
  </si>
  <si>
    <t>Inefficiencies when procurement must be executed expeditiously and at times has also led agencies to procure goods and services using alternative ways due to the lack of clear provision for emergency procurement. Public Procurement Law has not been enacted, and there are major gaps in the procurement system with no standardized bidding documents and general conditions of contracts, and the Procurement Policy and Advisory Department (PPAD) does not have autonomy and authority to enforce compliance.   Provide capacity building to PPAD and Procurement personnel. Lesotho is currently doing an e-GP readiness assessment to gauge the country's readiness for an e-procurement system.
New Environment Indicators	
Name	New Indicators Value
The government has green public procurement strategies and roadmap (Y/N + URL)	stipulated from the public procurement policy of June 2017
The government uses green public procurement for certain sectors (e.g., energy, agriculture, water, transport, construction/works, other) 	All line Ministries, districts, Agencies and parastatulus
Are any green public procurement practices mandatory? (Y/N) + description	Public Procurement Act 2023, Article 7, par (2) says any procurement declared as harmful shall not be eligible under this Act
Public Procurement Law requirement for use of green public procurement practices	Procurement Act and Regulations are aligned with the Public Procurement Policy of June 2017
Lead agency / governance body responsible for green public procurement	Public Procurement Act 2023, Article 4 on the scope of application
Spend targets for green public procurement (total, goods, works &amp; services)	Public Procurement Act 2023, schedule 1 &amp; 2
Official website on Sustainable Public Procurement (criteria, guidelines, definitions, etc.)	No
Specific green certifications or standards for suppliers	No
Training toolkit or course on green public procurement	No
Green public procurement monitoring tool (Y/N) + description	procurement execution vs annual procurement plan
Disposal requirements for goods, equipment, and infrastructure that minimize environmental impacts and maximize recycling and reuse	Public Procurement: Act 2023, Article 150
Number of contract awards evaluated based on green public procurement criteria (total, goods, works &amp; services)	No
Value of contract awards evaluated based on green public procurement criteria (total, goods, works &amp; services)	No
Methodology for how green public procurement criteria is in the public procurement process	Public Procurement Act 2023, Article 7 (2)
New Social and Economic Indicators	
Name	New Indicators Value
Public Procurement Law requirement for awards to women-owned businesses	Public Procurement Act 2023, Article 78 par,((1)
Public Procurement Law requirement for awards to businesses owned by disadvantaged groups (e.g. ethnic minorities, disabled persons, etc.)	Public Procurement Act 2023, Article 78 par.(1)
Public Procurement Law requirement for suppliers to adhere to international labor standards (Y/N) – clause + list of compacts to which they belong (e.g. anti-child slavery, human trafficking, etc.)	No
Public Procurement Law requirement to source ethically or fairly traded goods	No
Spend targets for women-owned businesses (e.g., an entity that is at least 51% owned, managed, and controlled by one or more women)	No
Spend targets for businesses owned by disadvantaged group (e.g., an entity that is at least 51% owned, managed, and controlled by one or more ethnic minorities, disabled persons, etc.)	No
Requirement for local sourcing of main elements of purchased products or services	No
Disaggregate number of certified contracting officers by gender (e.g., CIPS)	93 females &amp; 30 males</t>
  </si>
  <si>
    <t>Liberia</t>
  </si>
  <si>
    <t>5057677</t>
  </si>
  <si>
    <t>Liberian Dollar</t>
  </si>
  <si>
    <t>191.5179576435</t>
  </si>
  <si>
    <t>2840688200</t>
  </si>
  <si>
    <t>570</t>
  </si>
  <si>
    <t>0.067</t>
  </si>
  <si>
    <t>African Development Bank (AfDB), International Fund for Agricultural Development (IFAD), International Monetary Fund (IMF), United Nations Conference on Trade and Development (UNCTAD), World Trade Organization (WTO), Other:</t>
  </si>
  <si>
    <t>http://www.worldbank.org/en/country/liberia</t>
  </si>
  <si>
    <t>Public Procurement and Concessions Commission (PPCC)</t>
  </si>
  <si>
    <t>http://www.ppcc.gov.lr/</t>
  </si>
  <si>
    <t>350</t>
  </si>
  <si>
    <t>Chartered Institute of Procurement and Supply (UK)</t>
  </si>
  <si>
    <t>http://extwprlegs1.fao.org/docs/pdf/lbr67266.pdf</t>
  </si>
  <si>
    <t>Part I (a) of the PPCA, PPCA 24 (b), Section 40 (1) of the PPCA, Section 65 (1) of the PPCA, Regulation 28 (2), Regulation 67 ( ) (g)</t>
  </si>
  <si>
    <t>PPCA 34 (4), PPCA 58 (3)(f)(iii) and PPCA 113 (2)(h)</t>
  </si>
  <si>
    <t>Small Business Empowerment Act (SBA) 2014 (See Section 4.1 Subsection c)</t>
  </si>
  <si>
    <t>PPCA 2010-Section-60, Regulation 31</t>
  </si>
  <si>
    <t>PPCA Section 61 Regulation 32</t>
  </si>
  <si>
    <t>PPCA, Section 45 (Margin of Preference)</t>
  </si>
  <si>
    <t>PPCA Section 125 (6)(b) and PPCA Section 127 (1)</t>
  </si>
  <si>
    <t>PPCA, Section 59 (4) (5) (SBD Goods ITB 17.1 (45 to 90 day)</t>
  </si>
  <si>
    <t>PPCA, Section 59 (4) (5) SBD Works ITB 16.1 (Up to 182 days)</t>
  </si>
  <si>
    <t>PPCA, Section 59 (4) (5) SBD Consultants ITC 1.12 (60-90 days)</t>
  </si>
  <si>
    <t>PPCA, Section 37 and Regulation No.003, Section 9</t>
  </si>
  <si>
    <t>Regulations 003 -Schedule of Thresholds (See Section 9)</t>
  </si>
  <si>
    <t>Regulation 003 (Schedule of Threshold) (See Section 8)</t>
  </si>
  <si>
    <t>PPCA, Section (48) (4) and Section 49 (3) (b)</t>
  </si>
  <si>
    <t>PPCA, Section (48) (4), Section 49 (3) (b) and Section 68 (1) of the PPCA</t>
  </si>
  <si>
    <t>Regulation 003 (Section 5 Schedule of thresholds)</t>
  </si>
  <si>
    <t>Pending</t>
  </si>
  <si>
    <t>198455333</t>
  </si>
  <si>
    <t>25238730</t>
  </si>
  <si>
    <t>14126164</t>
  </si>
  <si>
    <t>10686479</t>
  </si>
  <si>
    <t>426088</t>
  </si>
  <si>
    <t>193</t>
  </si>
  <si>
    <t>18225994</t>
  </si>
  <si>
    <t>7012736</t>
  </si>
  <si>
    <t>19100116</t>
  </si>
  <si>
    <t>420774</t>
  </si>
  <si>
    <t>54</t>
  </si>
  <si>
    <t>6230960</t>
  </si>
  <si>
    <t>43</t>
  </si>
  <si>
    <t>5202437</t>
  </si>
  <si>
    <t>Data is for fiscal year 2019/2020. 
"The compliance levels of Procuring Entities and concession granting entities to provisions of the PPC Act is gradually improving given the PPCC vigorous activities executed to convey the importance of abiding with procedures and processes.  The  Commission is optimistic  that with continued and full support from the Goverment of Liberia, and partners,  the Compliance Monitoring  activities  of all procuring and concession granting entities and implementation of the E-procurement will go a long way in boosting national compliance of Liberia's governing procurement and concession laws.  
EProcurement: There are preparations for Liberia's transition to an  E-procurement System, with assistance from World Bank and AFDB
Category Value For Money, Fair Competition &amp; Transparency: Contracts information indicated are collated from the Prior Aapproval for Contract Awards , in line with Section 31 . Contracts below the threshold are  subsequently submitted during the quarterly reporting stage and at the end of the Fiscal year,    The Commission has faced with challenges  with entities submitting quarterly reports. The Commision strongly believes that the strategy compliance monitoring visitations to all procuring and concession gratning entities , that has been instituted and currently ongoing  in cosonance with with the PPCA Sections a,e, and g, will enable attaining documentations and significantly increase compliance levels of procuring and concession granting entities."</t>
  </si>
  <si>
    <t>https://www.ppcc.gov.lr/2content.php?sub=150&amp;related=35&amp;third=150&amp;pg=sp</t>
  </si>
  <si>
    <t>Libya</t>
  </si>
  <si>
    <t>6735277</t>
  </si>
  <si>
    <t>Libyan Dinar</t>
  </si>
  <si>
    <t>4.5144250000</t>
  </si>
  <si>
    <t>43169797204</t>
  </si>
  <si>
    <t>8700</t>
  </si>
  <si>
    <t>http://www.worldbank.org/en/country/libya</t>
  </si>
  <si>
    <t>Liechtenstein</t>
  </si>
  <si>
    <t>39039</t>
  </si>
  <si>
    <t>Swiss Franc</t>
  </si>
  <si>
    <t>0.9138458333</t>
  </si>
  <si>
    <t>6268866975</t>
  </si>
  <si>
    <t>116600</t>
  </si>
  <si>
    <t>European Bank for Reconstruction and Development (EBRD), United Nations Conference on Trade and Development (UNCTAD), World Trade Organization (WTO)</t>
  </si>
  <si>
    <t>Government of the Principality of Liechtenstein</t>
  </si>
  <si>
    <t>https://www.regierung.li/specialised-unit-for-public-procurement</t>
  </si>
  <si>
    <t>https://www.gesetze.li/konso/suche; https://www.gesetze.li/konso/1998.135; https://docs.wto.org/dol2fe/Pages/FE_Search/FE_S_S009-DP.aspx?language=E&amp;CatalogueIdList=248290,248291,247046&amp;CurrentCatalogueIdIndex=2&amp;FullTextHash=&amp;HasEnglishRecord=True&amp;HasFrenchRecord=True&amp;HasSpanishRecord=True; https://www.llv.li/inhalt/16290/amtsstellen/recht; https://www.gesetze.li/konso/2022061000</t>
  </si>
  <si>
    <t>Article 7 (40); Article 44(a)</t>
  </si>
  <si>
    <t>Article 44(1)</t>
  </si>
  <si>
    <t>Article 13 and Article 23</t>
  </si>
  <si>
    <t>Article 53</t>
  </si>
  <si>
    <t>Article 47(b)</t>
  </si>
  <si>
    <t>Article 4 and Article 11; Article 46</t>
  </si>
  <si>
    <t>Articles 19-20; Article 39</t>
  </si>
  <si>
    <t>Kundmachugen</t>
  </si>
  <si>
    <t>https://kundmachungen.li/%C3%96ffentlicheAusschreibungen.aspx</t>
  </si>
  <si>
    <t>German</t>
  </si>
  <si>
    <t>Statistics 2021</t>
  </si>
  <si>
    <t>https://www.llv.li/inhalt/11194/amtsstellen/jahr-2021</t>
  </si>
  <si>
    <t>Lithuania</t>
  </si>
  <si>
    <t>2794885</t>
  </si>
  <si>
    <t>0.8755063970</t>
  </si>
  <si>
    <t>54911765539</t>
  </si>
  <si>
    <t>19620</t>
  </si>
  <si>
    <t>Public Procurement Office of Lituania; Ministry of the Economy and Innovation of the Republic of Lithuania</t>
  </si>
  <si>
    <t>http://vpt.lrv.lt/en/; http://eimin.lrv.lt/en/</t>
  </si>
  <si>
    <t>Centrinė perkančioji organizacija</t>
  </si>
  <si>
    <t>Ministry of the Economy and Innovation of the Republic of Lithuania</t>
  </si>
  <si>
    <t>http://www.cpo.lt/</t>
  </si>
  <si>
    <t>https://www.e-tar.lt/portal/lt/legalAct/TAR.C54AFFAA7622/asr; https://e-seimas.lrs.lt/portal/legalAct/lt/TAD/f82d89d12fcb11e79f4996496b137f39/asr; https://www.e-tar.lt/portal/lt/legalAct/TAR.E838D0C06065/AekmHNgRQZ; https://e-seimas.lrs.lt/portal/legalAct/lt/TAD/TAIS.31376/cGeOJWRogD</t>
  </si>
  <si>
    <t>No special regulation (at least not in public procurement field)</t>
  </si>
  <si>
    <t>No special regulation. 
Law on Public Procurement (LPP) Art. 56 establishes LCC and certin conditions regarding its application, but no detailed regulation exists (as only clean vehicles have a mandatory regulation on EU level, what concerns other objects, LCC calculation methods have to be created case by case).</t>
  </si>
  <si>
    <t>LPP Art. 55</t>
  </si>
  <si>
    <t>LPP Art. 35 (2)(12)</t>
  </si>
  <si>
    <t>No special regulation.
General obligation to divide contracts into lots (LPP Art. 28 (1)) and obligation to observe the award of contracts to SMEs (LPP Art. 98 (1)(2)</t>
  </si>
  <si>
    <t>LPP Art. 42 (bid securities)
LPP Art. 50 (ESPD) (declarations)</t>
  </si>
  <si>
    <t>LPP Art. 44</t>
  </si>
  <si>
    <t>No such regulation</t>
  </si>
  <si>
    <t>LPP Art. 103(3)</t>
  </si>
  <si>
    <t>LPP Art. 103(2) (irrespectively of the type of purchase)</t>
  </si>
  <si>
    <t>No such regulation, requirements are set in tender documents.</t>
  </si>
  <si>
    <t>LPP Art. 86 (9)</t>
  </si>
  <si>
    <t>Thresholds in national law are set in accordance to EU Regulations.</t>
  </si>
  <si>
    <t>Depends on the type of procedure, not the type of goods
LPP Art. 60, 62, 65, 74.</t>
  </si>
  <si>
    <t>No specific regulation, concerning goods</t>
  </si>
  <si>
    <t>No specific regulation, concerning works.</t>
  </si>
  <si>
    <t>No specific regulation, concerning services</t>
  </si>
  <si>
    <t>Central Public Procurement Information System</t>
  </si>
  <si>
    <t>https://pirkimai.eviesiejipirkimai.lt/login.asp?B=PPO</t>
  </si>
  <si>
    <t>eCatalogues</t>
  </si>
  <si>
    <t>English, Lithuanian</t>
  </si>
  <si>
    <t>6253707865</t>
  </si>
  <si>
    <t>9441</t>
  </si>
  <si>
    <t>5113370787</t>
  </si>
  <si>
    <t>4699</t>
  </si>
  <si>
    <t>1946292135</t>
  </si>
  <si>
    <t>1808</t>
  </si>
  <si>
    <t>2631011236</t>
  </si>
  <si>
    <t>2934</t>
  </si>
  <si>
    <t>940674157</t>
  </si>
  <si>
    <t>2561</t>
  </si>
  <si>
    <t>2571665045</t>
  </si>
  <si>
    <t>17811</t>
  </si>
  <si>
    <t>499699015</t>
  </si>
  <si>
    <t>https://cvpp.eviesiejipirkimai.lt/ReportsOrProtocol?Query=&amp;OrderingType=1&amp;OrderingDirection=1&amp;TypeContractId=&amp;ReportsOrProtocolId=3&amp;PublishedFromDate=&amp;PublishedToDate=&amp;IncludeExpired=false&amp;MinContractConclusionDate=&amp;MaxContractConclusionDate=&amp;PageNumber=1&amp;PageSize=10</t>
  </si>
  <si>
    <t>http://vpt.lrv.lt/lt/statistika-ir-analize/ketvirtines-ir-metines-ataskaitos-1</t>
  </si>
  <si>
    <t>Ministry of the Economy and Innovation of the Republic of Lithuania is institution for Public procurement policy formation
Public Procurement Office of Lituania is institution for Public procurement policy implementation
Comments:
Sustainability law clause: Orders of Minister of Environment:
http://vpt.lrv.lt/lt/teisine-informacija/teises-aktai/viesieji-pirkimai-3 (see part „Žalieji pirkimai“)
Contract Award Disclosure Threshold clause: No such threshold – general obligation to make contracts public (there are exceptions, but its an exhaustive list)
Complaint resolution period clause: For complaint resolution time in courts, articles of Civil process code and Administrative misdemeanours code should be addressed
Tender threshold value: Detailed list: https://ec.europa.eu/growth/single-market/public-procurement/rules-implementation/thresholds_en
Threshold value for direct contract awards of Goods/ Works/ Services clause: General possibility for direct contract award under certain conditions – LPP Art. 71 (3) (applies for under the threshold procurement (irrespectively of the type of object) and certain types of services).</t>
  </si>
  <si>
    <t>Luxembourg</t>
  </si>
  <si>
    <t>640064</t>
  </si>
  <si>
    <t>59692666901</t>
  </si>
  <si>
    <t>88190</t>
  </si>
  <si>
    <t>http://www.worldbank.org/en/country/luxembourg</t>
  </si>
  <si>
    <t>Ministry of Sustainable Development and Infrastructure</t>
  </si>
  <si>
    <t>https://www.developpement-durable-infrastructures.public.lu/</t>
  </si>
  <si>
    <t>https://marches.public.lu/fr/legislation.html; http://legilux.public.lu/eli/etat/leg/loi/2018/04/08/a243/jo</t>
  </si>
  <si>
    <t>Article 3 (2) (0) and Article 37</t>
  </si>
  <si>
    <t>Article 35 (1)</t>
  </si>
  <si>
    <t>Article  49</t>
  </si>
  <si>
    <t>Article 35; Articles 52-53</t>
  </si>
  <si>
    <t>Article 38</t>
  </si>
  <si>
    <t>portail des Marchés publics</t>
  </si>
  <si>
    <t>https://pmp.b2g.etat.lu/?page=entreprise.EntrepriseHome</t>
  </si>
  <si>
    <t>French, German</t>
  </si>
  <si>
    <t>665</t>
  </si>
  <si>
    <t>1440593499</t>
  </si>
  <si>
    <t>563272058</t>
  </si>
  <si>
    <t>https://opentender.eu/lu/dashboards/market-analysis</t>
  </si>
  <si>
    <t>Europa Report</t>
  </si>
  <si>
    <t>https://ec.europa.eu/regional_policy/sources/policy/how/improving-investment/public-procurement/study/country_profile/lu.pdf</t>
  </si>
  <si>
    <t>Macao SAR, China</t>
  </si>
  <si>
    <t>686607</t>
  </si>
  <si>
    <t>Pataca</t>
  </si>
  <si>
    <t>8.0055317500</t>
  </si>
  <si>
    <t>30865105240</t>
  </si>
  <si>
    <t>46450</t>
  </si>
  <si>
    <t>International Monetary Fund (IMF), World Trade Organization (WTO)</t>
  </si>
  <si>
    <t>Macao SAR Government Portal</t>
  </si>
  <si>
    <t>https://www.gov.mo/en/</t>
  </si>
  <si>
    <t>https://www.dsf.gov.mo/lcp/?lang=en; https://www.dsf.gov.mo/download/LCP/P_LCP_Report.pdf</t>
  </si>
  <si>
    <t>Macao SAR Government Official Press</t>
  </si>
  <si>
    <t>https://www.io.gov.mo/pt/news/list/b/?d=12</t>
  </si>
  <si>
    <t>Madagascar</t>
  </si>
  <si>
    <t>26969307</t>
  </si>
  <si>
    <t>Malagasy Ariary</t>
  </si>
  <si>
    <t>3618.3218581607</t>
  </si>
  <si>
    <t>13596240332</t>
  </si>
  <si>
    <t>520</t>
  </si>
  <si>
    <t>African Development Bank (AfDB), International Fund for Agricultural Development (IFAD), International Monetary Fund (IMF), United Nations Conference on Trade and Development (UNCTAD), World Trade Organization (WTO), World Bank (WB)</t>
  </si>
  <si>
    <t>http://www.worldbank.org/en/country/madagascar</t>
  </si>
  <si>
    <t>Autorité de Régulation des Marchés Publics</t>
  </si>
  <si>
    <t>http://www.armp.mg/</t>
  </si>
  <si>
    <t>http://www.armp.mg/sites/default/files/Loi_2016-055_CMP.pdf</t>
  </si>
  <si>
    <t>Art.47</t>
  </si>
  <si>
    <t>Art.28-III</t>
  </si>
  <si>
    <t>Art.68</t>
  </si>
  <si>
    <t>Art.35-IV</t>
  </si>
  <si>
    <t>Art.49</t>
  </si>
  <si>
    <t>Title VIII - Art.78</t>
  </si>
  <si>
    <t>Art.53</t>
  </si>
  <si>
    <t>Art.6 + Ministerial decree</t>
  </si>
  <si>
    <t>Not Specified</t>
  </si>
  <si>
    <t>Le portail des Marchés Publics malgache</t>
  </si>
  <si>
    <t>http://marches.armp.mg/marche/contrat_rech.php</t>
  </si>
  <si>
    <t>20206</t>
  </si>
  <si>
    <t>278336327.53</t>
  </si>
  <si>
    <t>12261</t>
  </si>
  <si>
    <t>562604611.72</t>
  </si>
  <si>
    <t>7760</t>
  </si>
  <si>
    <t>187597030.91</t>
  </si>
  <si>
    <t>1761</t>
  </si>
  <si>
    <t>302093978.95</t>
  </si>
  <si>
    <t>2297</t>
  </si>
  <si>
    <t>33753598.23</t>
  </si>
  <si>
    <t>Malawi</t>
  </si>
  <si>
    <t>18143315</t>
  </si>
  <si>
    <t>Malawi Kwacha</t>
  </si>
  <si>
    <t>732.3333333333</t>
  </si>
  <si>
    <t>7045747491</t>
  </si>
  <si>
    <t>360</t>
  </si>
  <si>
    <t>http://www.worldbank.org/en/country/malawi</t>
  </si>
  <si>
    <t>Public Procurement and Disposal of Assets Authority (PPDA)</t>
  </si>
  <si>
    <t>https://ppda.mw/</t>
  </si>
  <si>
    <t>Central Medical Stores Trust</t>
  </si>
  <si>
    <t>Health</t>
  </si>
  <si>
    <t>Ministry of Health and Population</t>
  </si>
  <si>
    <t>http://www.cmst.mw/</t>
  </si>
  <si>
    <t>https://www.ppda.mw/laws/</t>
  </si>
  <si>
    <t>Section 30</t>
  </si>
  <si>
    <t>Section 44</t>
  </si>
  <si>
    <t>Section 5</t>
  </si>
  <si>
    <t>Section 36</t>
  </si>
  <si>
    <t>Section 43</t>
  </si>
  <si>
    <t>Section 59</t>
  </si>
  <si>
    <t>Section 48</t>
  </si>
  <si>
    <t>Section 42</t>
  </si>
  <si>
    <t>Section 37</t>
  </si>
  <si>
    <t>2393</t>
  </si>
  <si>
    <t>919632302</t>
  </si>
  <si>
    <t>162142.0</t>
  </si>
  <si>
    <t>1641</t>
  </si>
  <si>
    <t>289138389</t>
  </si>
  <si>
    <t>277</t>
  </si>
  <si>
    <t>232412713</t>
  </si>
  <si>
    <t>475</t>
  </si>
  <si>
    <t>398081199</t>
  </si>
  <si>
    <t>85</t>
  </si>
  <si>
    <t>65628971</t>
  </si>
  <si>
    <t>https://ppda.mw/annual-reports/</t>
  </si>
  <si>
    <t>120</t>
  </si>
  <si>
    <t>7.0</t>
  </si>
  <si>
    <t>PPDA exist to have a public procurement and disposal of assets system that is transparent, fair and corrupt-free</t>
  </si>
  <si>
    <t>Malaysia</t>
  </si>
  <si>
    <t>33573874</t>
  </si>
  <si>
    <t>2000</t>
  </si>
  <si>
    <t>Malaysian Ringgit</t>
  </si>
  <si>
    <t>4.1432975982</t>
  </si>
  <si>
    <t>362952477493</t>
  </si>
  <si>
    <t>10710</t>
  </si>
  <si>
    <t>Asian Development Bank (ADB), International Fund for Agricultural Development (IFAD), International Monetary Fund (IMF), World Trade Organization (WTO), Organization for Economic Cooperation and Development (OECD), United Nations Commission on International Trade Law (UNCITRAL), United Nations Conference on Trade and Development (UNCTAD), World Bank (WB), Islamic Development Bank (IsDB)</t>
  </si>
  <si>
    <t>http://www.worldbank.org/en/country/malaysia</t>
  </si>
  <si>
    <t>Ministry of Finance Malaysia</t>
  </si>
  <si>
    <t>http://www.treasury.gov.my/index.php/en/procurement.html</t>
  </si>
  <si>
    <t>CIPS 4: Diploma in Strategic Public Procurement</t>
  </si>
  <si>
    <t>http://ppp.treasury.gov.my</t>
  </si>
  <si>
    <t>PK1- Paragraph 2(iii)</t>
  </si>
  <si>
    <t>PK1- Paragraph 6(ix)</t>
  </si>
  <si>
    <t>PK2-Paragraph 8 (vi)</t>
  </si>
  <si>
    <t>PK2-Paragraph 8 (xii)</t>
  </si>
  <si>
    <t>PK1-6(i)</t>
  </si>
  <si>
    <t>PK2-8 (v)</t>
  </si>
  <si>
    <t>PK2-8 (xix)(4)</t>
  </si>
  <si>
    <t>PK2-8 (i) - There are no different threshold for each category (goods/services/works)</t>
  </si>
  <si>
    <t>PK2-8 (vii)</t>
  </si>
  <si>
    <t>RM20,000 and below
Reference PK2-5(i)</t>
  </si>
  <si>
    <t>ePerolehan (Goods and non-consultancy services only)</t>
  </si>
  <si>
    <t>https://www.eperolehan.gov.my</t>
  </si>
  <si>
    <t>ePublishing/Notification, eTendering/eQuotation, eEvaluation/Awarding, eReverse Auctions, eContract Management, eCatalogues, ePurchasing/P2P, Vendor Management</t>
  </si>
  <si>
    <t>Malay</t>
  </si>
  <si>
    <t>Registration fee(EOs), Fixed fee per transaction or percentage of the value of purchase orders/ invoices handled through the system( CAs and EOs)</t>
  </si>
  <si>
    <t>24603</t>
  </si>
  <si>
    <t>15076255039</t>
  </si>
  <si>
    <t>33157</t>
  </si>
  <si>
    <t>22730021049</t>
  </si>
  <si>
    <t>16397</t>
  </si>
  <si>
    <t>9343272469</t>
  </si>
  <si>
    <t>16760</t>
  </si>
  <si>
    <t>13386748581</t>
  </si>
  <si>
    <t>26066</t>
  </si>
  <si>
    <t>13627398216</t>
  </si>
  <si>
    <t>5415</t>
  </si>
  <si>
    <t>9077912809</t>
  </si>
  <si>
    <t>https://docs.jpa.gov.my/docs/pnerbitan/ltahunan/flipbook/lp2019/</t>
  </si>
  <si>
    <t>53</t>
  </si>
  <si>
    <t>Name	New Indicators Value
Public Procurement Law requirement for mandatory use of e-government procurement	
eProcurement system custom vs Commercial Off the Shelf (COTS) vs. Open Source vs. SaaS	
Number of certified contracting officers by gender	
Public Procurement Law requirement that defines procedures to be used for emergency procurement	N/A - No Public Procurement Law in place to date
Public Procurement Law requirements that excludes donor-funded projects from national public procurement law	N/A - No Public Procurement Law in place to date
Public Procurement law last revision date	N/A - No Public Procurement Law in place to date
New Environment Indicators	
Name	New Indicators Value
The government has green public procurement strategies and roadmap (Y/N + URL)	GGP Short Term Action Plan (STAP) and Long Term Action Plan (LTAP)
The government uses green public procurement for certain sectors (e.g., energy, agriculture, water, transport, construction/works, other) 	40 Selected Products and Services (GGP Guidelines 3.0) including energy, building/construction, transport, waste and water
Are any green public procurement practices mandatory? (Y/N) + description	Yes. By Treasury Circular for selected 9 product groups- ICT Equipment, Indoor Lighting, Paper, Multi-purpose Printer, Air Conditioner, Packaging Products, Electrical Appliances, Street Lighting and Solar Energy System 
Public Procurement Law requirement for use of green public procurement practices	No
Lead agency / governance body responsible for green public procurement	Ministry of Finance and Ministry of Natural Resources, Environment and Climate Change (Malaysian Green Technology and Climate Change Corporation)
Spend targets for green public procurement (total, goods, works &amp; services)	20% GGP on selected products and services by year 2020 and 25% by year 2025
Official website on Sustainable Public Procurement (criteria, guidelines, definitions, etc.)	GGP Guidelines 3.0 and MyHIJAU website: www.myhijau.my
Specific green certifications or standards for suppliers	MyHIJAU Mark Recognition Scheme and website: www.myhijau.my
Training toolkit or course on green public procurement	Training Course will be organised by Malaysian Green Technology and Climate Change Corporation (MGTC)
Green public procurement monitoring tool (Y/N) + description	Yes. Annual Government Green Procurement Implement Report (Twice a year)
Disposal requirements for goods, equipment, and infrastructure that minimize environmental impacts and maximize recycling and reuse	Selected product groups i.e. paper, packaging, textile, furniture and building materials 
Number of contract awards evaluated based on green public procurement criteria (total, goods, works &amp; services)	N/A
Value of contract awards evaluated based on green public procurement criteria (total, goods, works &amp; services)	MYR 2.3 Billion (2013-2021)
Methodology for how green public procurement criteria is in the public procurement process	Mandatory and award green specification for each product group in the GGP Guidelines 3.0
New Social and Economic Indicators	
Name	New Indicators Value
Public Procurement Law requirement for awards to women-owned businesses	N/A - No Public Procurement Law in place to date
Public Procurement Law requirement for awards to businesses owned by disadvantaged groups (e.g. ethnic minorities, disabled persons, etc.)	N/A - No Public Procurement Law in place to date
Public Procurement Law requirement for suppliers to adhere to international labor standards (Y/N) – clause + list of compacts to which they belong (e.g. anti-child slavery, human trafficking, etc.)	N/A - No Public Procurement Law in place to date
Public Procurement Law requirement to source ethically or fairly traded goods	N/A - No Public Procurement Law in place to date
Spend targets for women-owned businesses (e.g., an entity that is at least 51% owned, managed, and controlled by one or more women)	
Spend targets for businesses owned by disadvantaged group (e.g., an entity that is at least 51% owned, managed, and controlled by one or more ethnic minorities, disabled persons, etc.)	
Requirement for local sourcing of main elements of purchased products or services	Only for contract with offset / Industrial Collaboration Program Requirement
Disaggregate number of certified contracting officers by gender (e.g., CIPS)</t>
  </si>
  <si>
    <t>Maldives</t>
  </si>
  <si>
    <t>521457</t>
  </si>
  <si>
    <t>Rufiyaa</t>
  </si>
  <si>
    <t>15.3726984127</t>
  </si>
  <si>
    <t>4922076232</t>
  </si>
  <si>
    <t>9600</t>
  </si>
  <si>
    <t>http://www.worldbank.org/en/country/maldives</t>
  </si>
  <si>
    <t>http://www.finance.gov.mv/ministry/statutory-boards/national-tender-board</t>
  </si>
  <si>
    <t>http://www.finance.gov.mv/public-procurement/procurement-regulation</t>
  </si>
  <si>
    <t>beelan Public Procurement Portal</t>
  </si>
  <si>
    <t>https://beelan.egov.mv/</t>
  </si>
  <si>
    <t>ePublishing/Notification, Vendor Management, eTendering/eQuotation</t>
  </si>
  <si>
    <t>Tender (bid) submission fee(EOs)</t>
  </si>
  <si>
    <t>http://www.finance.gov.mv/publications/reports-and-analyses</t>
  </si>
  <si>
    <t>Public Procurement Plan; Consolidated Financial Statements</t>
  </si>
  <si>
    <t>https://www.finance.gov.mv/procurement-plan; https://www.finance.gov.mv/consolidated-financial-statements</t>
  </si>
  <si>
    <t>Mali</t>
  </si>
  <si>
    <t>21904983</t>
  </si>
  <si>
    <t>18250317609</t>
  </si>
  <si>
    <t>820</t>
  </si>
  <si>
    <t>http://www.worldbank.org/en/country/mali</t>
  </si>
  <si>
    <t>DIRECTION GÉNÉRALE DES MARCHÉS PUBLICS ET DES DÉLÉGATIONS DE SERVICE PUBLIC (DGMP-DSP)</t>
  </si>
  <si>
    <t>http://www.dgmp.gouv.ml/</t>
  </si>
  <si>
    <t>https://www.dgmp.gouv.ml/?q=node/1505; http://www.armds.ml/lois/</t>
  </si>
  <si>
    <t>Article 69 Public Procurement Code</t>
  </si>
  <si>
    <t>Article 71 Public Procurement Code</t>
  </si>
  <si>
    <t>Article 76 Public Procurement Code</t>
  </si>
  <si>
    <t>Articles 120.4, 121.1, 121.2, 121.3, 121.4, 121.5, 122.6 Public Procurement Code</t>
  </si>
  <si>
    <t>Article 79.1 - 79.2 Public Procurement Code</t>
  </si>
  <si>
    <t>Article 78.2 Public Procurement Code</t>
  </si>
  <si>
    <t>15 days, Article 79.2 Public Procurement Code</t>
  </si>
  <si>
    <t>INTEGRATED PUBLIC PROCUREMENT MANAGEMENT SYSTEM (SIGMAP)</t>
  </si>
  <si>
    <t>https://www.dgmp.gouv.ml/</t>
  </si>
  <si>
    <t>6680</t>
  </si>
  <si>
    <t>1029</t>
  </si>
  <si>
    <t>251110121508</t>
  </si>
  <si>
    <t>3528</t>
  </si>
  <si>
    <t>20688589808</t>
  </si>
  <si>
    <t>4090</t>
  </si>
  <si>
    <t>486</t>
  </si>
  <si>
    <t>http://www.armds.ml/les-rapports-daudits-sur-les-marches-publics/</t>
  </si>
  <si>
    <t>http://www.dgmp.gouv.ml/?q=statistiques; https://dgmp.gouv.ml/sites/default/files/Resultats/Statistiques%20d%C3%A9taill%C3%A9s%202019.pdf</t>
  </si>
  <si>
    <t>http://www.armds.ml/rapports-annuels-armds/</t>
  </si>
  <si>
    <t>Malta</t>
  </si>
  <si>
    <t>518536</t>
  </si>
  <si>
    <t>16216240094</t>
  </si>
  <si>
    <t>30760</t>
  </si>
  <si>
    <t>Department of contracts</t>
  </si>
  <si>
    <t>https://contracts.gov.mt/en/Pages/Home-DepartmentOfContracts.aspx</t>
  </si>
  <si>
    <t>Department of Contracts</t>
  </si>
  <si>
    <t>Finance and Employment</t>
  </si>
  <si>
    <t>https://www.gov.mt/en/Government/Government%20of%20Malta/Ministries%20and%20Entities/Pages/Ministries%202022/Finance.aspx</t>
  </si>
  <si>
    <t>https://contracts.gov.mt/en/Resources/Pages/Resources.aspx; https://legislation.mt/Legislation</t>
  </si>
  <si>
    <t>SUBSIDIARY LEGISLATION 601.03, PUBLIC PROCUREMENT REGULATIONS, Regulation 240</t>
  </si>
  <si>
    <t>SUBSIDIARY LEGISLATION 601.03, PUBLIC PROCUREMENT REGULATIONS, Regulation 239</t>
  </si>
  <si>
    <t>SUBSIDIARY LEGISLATION 601.03, PUBLIC PROCUREMENT REGULATIONS, Regulation 164(7)</t>
  </si>
  <si>
    <t>SUBSIDIARY LEGISLATION 601.03, PUBLIC PROCUREMENT REGULATIONS, Schedule 9</t>
  </si>
  <si>
    <t>SUBSIDIARY LEGISLATION 601.03, PUBLIC PROCUREMENT REGULATIONS, Regulation 12(1)(b), 16(2)(b), 71 , 79(2)(g) and 110</t>
  </si>
  <si>
    <t>SUBSIDIARY LEGISLATION 601.03, PUBLIC PROCUREMENT REGULATIONS, Regulations 276 and 286</t>
  </si>
  <si>
    <t>SUBSIDIARY LEGISLATION 601.03, PUBLIC PROCUREMENT REGULATIONS, Regulation 271</t>
  </si>
  <si>
    <t>General Rules Governing Tenders Clause 8.1 -Tenders must remain valid for a period of 90 days after the deadline for submission of tenders indicated in the contract notice, the procurement document or as modified in accordance with Clause 10.1. Any tenderer who quotes a shorter validity period will be rejected. This clause is applicable for Supplies, Works and Services.</t>
  </si>
  <si>
    <t>RE CONTRACT AWARD NOTICE ON EU OJ: SUBSIDIARY LEGISLATION 601.03, PUBLIC PROCUREMENT REGULATIONS, Regulation 43</t>
  </si>
  <si>
    <t>SUBSIDIARY LEGISLATION 601.03, PUBLIC PROCUREMENT REGULATIONS, Schedule 5</t>
  </si>
  <si>
    <t>SUBSIDIARY LEGISLATION 601.03 PUBLIC PROCUREMENT REGULATIONS, Regulation 52</t>
  </si>
  <si>
    <t>SUBSIDIARY LEGISLATION 601.03 PUBLIC PROCUREMENT REGULATIONS, Regulation 103 (Below Local Threshold)</t>
  </si>
  <si>
    <t>eTenders (Electronic Public Procurement System: e-PPS)</t>
  </si>
  <si>
    <t>https://www.etenders.gov.mt/epps/home.do</t>
  </si>
  <si>
    <t>ePublishing/Notification, eTendering/eQuotation, eEvaluation/Awarding, eReverse Auctions, eContract Management, eCatalogues, Vendor Management</t>
  </si>
  <si>
    <t>5912</t>
  </si>
  <si>
    <t>2005976430</t>
  </si>
  <si>
    <t>4379</t>
  </si>
  <si>
    <t>747547410</t>
  </si>
  <si>
    <t>3007</t>
  </si>
  <si>
    <t>214919137</t>
  </si>
  <si>
    <t>495</t>
  </si>
  <si>
    <t>240078371</t>
  </si>
  <si>
    <t>877</t>
  </si>
  <si>
    <t>292549900</t>
  </si>
  <si>
    <t>4098</t>
  </si>
  <si>
    <t>669207182</t>
  </si>
  <si>
    <t>281</t>
  </si>
  <si>
    <t>78340227</t>
  </si>
  <si>
    <t>4355</t>
  </si>
  <si>
    <t>705959835</t>
  </si>
  <si>
    <t>41587574</t>
  </si>
  <si>
    <t>4246</t>
  </si>
  <si>
    <t>509801220</t>
  </si>
  <si>
    <t>171</t>
  </si>
  <si>
    <t>227575873</t>
  </si>
  <si>
    <t>4208</t>
  </si>
  <si>
    <t>519971536</t>
  </si>
  <si>
    <t>2.80</t>
  </si>
  <si>
    <t>2.68</t>
  </si>
  <si>
    <t>1212</t>
  </si>
  <si>
    <t>Number of days from advertisement to contract award	183.38 (An average figure of the lead times between Publication Date and Award Date)
Average time for bid evaluation	65.50 days per submission
Name	New Indicators Value
Public Procurement Law requirement for mandatory use of e-government procurement	SUBSIDIARY LEGISLATION 601.03 PUBLIC PROCUREMENT REGULATIONS, Regulation 102
eProcurement system custom vs Commercial Off the Shelf (COTS) vs. Open Source vs. SaaS	
Number of certified contracting officers by gender	
Public Procurement Law requirement that defines procedures to be used for emergency procurement	https://legislation.mt/eli/sl/601.8/eng 
	"emergency procurement" shall mean the procurement ofsupplies, services or works, which becomes necessary either due toan unforeseen surge in the use of supplies resulting in a monthstock level, or which are otherwise necessary due to issues ofnational health, security or strategic importance;
Public Procurement Law requirements that excludes donor-funded projects from national public procurement law	
Public Procurement law last revision date	
New Environment Indicators	Act X of 2023 dated 24th March 2023; this Act is not directly related to Procurement - Act X amends the Housing Authority Act Cap. 261 &amp; ancillary provisions. Since Housing Authority (CA in MT) became a schedule 3 CA, the local Public Procurement Regulations required a slight change.
Name	New Indicators Value
The government has green public procurement strategies and roadmap (Y/N + URL)	Y
The government uses green public procurement for certain sectors (e.g., energy, agriculture, water, transport, construction/works, other) 	"Mandatory Product / Service Groups are as follows:
1. Copying and Graphic Paper
2. Gardening Products and Services
3. Computers and Monitors
4. Imaging Equipment
5. Textiles
6. Cleaning Products and Services
7. Road Lighting and Traffic Signals
8. Transport
9. Office Building Design, Construction and Management - To be designated the full Mandatory status by 2023
10. Road Designs, Construction and Maintenance - To be designated the full Mandatory status by 2023
11. Paints, Varnishes and Road Markings - To be designated the full Mandatory status by 2023
12. Sanitary Tapware - To be designated the full Mandatory status by 2026
13. Toilets and Urinals - To be designated the full Mandatory status by 2026
14. Hospitality and Catering Services - To be designated the full Mandatory status by 2026
Non-Mandatory Product Groups are as follows:
1. Furniture
2. Vending Machines
3. Electric and Electronic Equipment"
Are any green public procurement practices mandatory? (Y/N) + description	Please see reply in Row 119
Public Procurement Law requirement for use of green public procurement practices	"There is no Law. The Environment Ministry (MECP) in Malta published the Second National Action Plan: https://environment.gov.mt/en/decc/Documents/environment/gpp/secondNap/greenPlanBook.pdf
The Department od Contracts published Circular 06 of 2022 - https://contracts.gov.mt/en/Circulars/2022/Pages/Circulars2022.aspx"
Lead agency / governance body responsible for green public procurement	The GPP Office is the Directorate for the Environment and Climate Change forming part of the Ministry for the Environment, Climate Change and Planning (MECP)
Spend targets for green public procurement (total, goods, works &amp; services)	The Second National Action Plan includes Targets (Sections 7 and 8)
Official website on Sustainable Public Procurement (criteria, guidelines, definitions, etc.)	GPP website (currently under maintenance, soon to be available): https://gpp.gov.mt/
Specific green certifications or standards for suppliers	"From a supplier's perspective, in the ESPD the Economic Operator must declare that s/he has not breached obligations in the field of environmental law.
The Second National Action Plan includes the GPP Criteria and Technical Specifications (Appendix 4). As part of such requirements at times there is the request for ECO Labels (or other similar documentation) of Prodcuts/Services."
Training toolkit or course on green public procurement	Green Public Procurement 2nd National Action Plan Training Programme - https://publicservice.gov.mt/en/institute/prospectus/Pages/CAT-06/Modules/OC5522/default.aspx
Green public procurement monitoring tool (Y/N) + description	"Y - Through the (i) GPP Clearance provided by the GPP Coordinator of each respective Ministry, (ii) GPP Module on the Electronic Public Procurement System (ePPS) which aims to simplify the systematic collection of GPP data on a pre-publication basis as well as attain 
reliable and comparable data, (iii) Quality Assurance Report detailing all Procurement  Calls vetted by the GPP Coordinator, GPP clearances issued, and other relevant information required."
Disposal requirements for goods, equipment, and infrastructure that minimize environmental impacts and maximize recycling and reuse	(i) For Computers/Monitor/Laptops/Tablets and Imaging Equipment: Multiple criteria require Economic Operators (EO) to ensure that the equipment can be easily repaired and that spare parts are available for a guranteed number of years. The ink cartridges for printers must also be designed for reuse so as not to generate waste.  (ii) For events which require catering services a number of criteria also ensure that waste generation is minimised by; using no single-use materials and that re-usebale materials are used to serve food and beverages, waste would be collected seperately per waste category for recycling and thatif any plastic pakaging is present it must be compostable/biodegradable/ re-usable. (iii) For new buildings and/or refurbished buildings, design teams are required to plan and dedicate a storage room for recyclable waste. Recylable content must also be used in concrete and masonry in buildings as well in roads. In order to quantify and identify the amount of demolition waste being generated from buildings and roads, a demolition waste audit and managment plan is required. From the audit the materials that can be reused, recycled or recovered are segrated from the construction waste. (iv) For paints and varnishes the EO must submit a detailed plan on the managemant of waste and unused paint, hence making sure that any leftover paints are used in another project and that efficient usage of paint is used on site. The Contracting Authorties must also indicate the  amount of paint containers that the paints will be delivered in so that packaging weaste is reduced. (v)For sanitary ware and toilets, water efficiency and availability of spare parts gurantee are also emphasised.
Number of contract awards evaluated based on green public procurement criteria (total, goods, works &amp; services)	In 2022, a total of 670 calls for procurement were compliant with GPP requirements.
Value of contract awards evaluated based on green public procurement criteria (total, goods, works &amp; services)	The value of the 670 GPP compliant calls for procurement ammounted to  € 44,687,435.32 of  actual greened goods, works &amp; services.
Methodology for how green public procurement criteria is in the public procurement process	Reference should be made to: (i) the Second National Action Plan: https://environment.gov.mt/en/decc/Documents/environment/gpp/secondNap/greenPlanBook.pdf and to (ii) the Contracts Circular 06 of 2022 - https://contracts.gov.mt/en/Circulars/2022/Pages/Circulars2022.aspx
New Social and Economic Indicators	
Name	New Indicators Value
Public Procurement Law requirement for awards to women-owned businesses	
Public Procurement Law requirement for awards to businesses owned by disadvantaged groups (e.g. ethnic minorities, disabled persons, etc.)	
Public Procurement Law requirement for suppliers to adhere to international labor standards (Y/N) – clause + list of compacts to which they belong (e.g. anti-child slavery, human trafficking, etc.)	"SUBSIDIARY LEGISLATION 601.03, PUBLIC PROCUREMENT REGULATIONS, Regulation 13m, Regulation 16k and Schedule 13 (List of International Social and Environmental Conventions).
An economic operator may be excluded from participation in a procurement procedure or blacklisted where it is established that the economic operator has been declared guilty by any court or tribunal of an offence relating to labour law. Or it 
can be demonstrated by any appropriate means that in the execution of public contracts the economic operator is in violation of applicable obligations in the fields of environmental, social and labour law established by Union law, national law, collective agreements or by the international environmental, social and labour law provisions listed in Schedule 13.
"
Public Procurement Law requirement to source ethically or fairly traded goods	
Spend targets for women-owned businesses (e.g., an entity that is at least 51% owned, managed, and controlled by one or more women)	
Spend targets for businesses owned by disadvantaged group (e.g., an entity that is at least 51% owned, managed, and controlled by one or more ethnic minorities, disabled persons, etc.)	
Requirement for local sourcing of main elements of purchased products or services	
Disaggregate number of certified contracting officers by gender (e.g., CIPS)</t>
  </si>
  <si>
    <t>https://ec.europa.eu/regional_policy/sources/policy/how/improving-investment/public-procurement/study/country_profile/mt.pdf</t>
  </si>
  <si>
    <t>Marshall Islands</t>
  </si>
  <si>
    <t>42050</t>
  </si>
  <si>
    <t>293704300</t>
  </si>
  <si>
    <t>6780</t>
  </si>
  <si>
    <t>Asian Development Bank (ADB), International Monetary Fund (IMF), United Nations Conference on Trade and Development (UNCTAD)</t>
  </si>
  <si>
    <t>Ministry of Finance - Division of Budget, Procurement and Supply</t>
  </si>
  <si>
    <t>https://rmiparliament.org/cms/legislation</t>
  </si>
  <si>
    <t>https://rmiparliament.org/cms/legislation; https://rmicourts.org/wp-content/uploads/2021/01/RMI-Procurement-Regulations-2020-Circulated-2.pdf; http://rmiparliament.org/cms/images/LEGISLATION/PRINCIPAL/1988/1988-0033/ProcurementCodeAct1988_1.pdf</t>
  </si>
  <si>
    <t>§125.(5)</t>
  </si>
  <si>
    <t>§126.(7)</t>
  </si>
  <si>
    <t>§153</t>
  </si>
  <si>
    <t>§125</t>
  </si>
  <si>
    <t>25000.0</t>
  </si>
  <si>
    <t>Name	New Indicators Value
Public Procurement Law requirement for mandatory use of e-government procurement	
eProcurement system custom vs Commercial Off the Shelf (COTS) vs. Open Source vs. SaaS	
Number of certified contracting officers by gender	
Public Procurement Law requirement that defines procedures to be used for emergency procurement	
Public Procurement Law requirements that excludes donor-funded projects from national public procurement law	
Public Procurement law last revision date	
New Environment Indicators	
Name	New Indicators Value
The government has green public procurement strategies and roadmap (Y/N + URL)	No
The government uses green public procurement for certain sectors (e.g., energy, agriculture, water, transport, construction/works, other) 	NO
Are any green public procurement practices mandatory? (Y/N) + description	NO
Public Procurement Law requirement for use of green public procurement practices	No
Lead agency / governance body responsible for green public procurement	NO
Spend targets for green public procurement (total, goods, works &amp; services)	NO
Official website on Sustainable Public Procurement (criteria, guidelines, definitions, etc.)	NO
Specific green certifications or standards for suppliers	NO
Training toolkit or course on green public procurement	NO
Green public procurement monitoring tool (Y/N) + description	NO
Disposal requirements for goods, equipment, and infrastructure that minimize environmental impacts and maximize recycling and reuse	NO
Number of contract awards evaluated based on green public procurement criteria (total, goods, works &amp; services)	NO
Value of contract awards evaluated based on green public procurement criteria (total, goods, works &amp; services)	No
Methodology for how green public procurement criteria is in the public procurement process	No
New Social and Economic Indicators	
Name	New Indicators Value
Public Procurement Law requirement for awards to women-owned businesses	NO but preference for Marshallese and USA contractors/suppliers
Public Procurement Law requirement for awards to businesses owned by disadvantaged groups (e.g. ethnic minorities, disabled persons, etc.)	NO
Public Procurement Law requirement for suppliers to adhere to international labor standards (Y/N) – clause + list of compacts to which they belong (e.g. anti-child slavery, human trafficking, etc.)	NO
Public Procurement Law requirement to source ethically or fairly traded goods	Yes
Spend targets for women-owned businesses (e.g., an entity that is at least 51% owned, managed, and controlled by one or more women)	No
Spend targets for businesses owned by disadvantaged group (e.g., an entity that is at least 51% owned, managed, and controlled by one or more ethnic minorities, disabled persons, etc.)	No
Requirement for local sourcing of main elements of purchased products or services	NO
Disaggregate number of certified contracting officers by gender (e.g., CIPS)	NO</t>
  </si>
  <si>
    <t>Mauritania</t>
  </si>
  <si>
    <t>4649660</t>
  </si>
  <si>
    <t>Ouguiya</t>
  </si>
  <si>
    <t>37.1891666667</t>
  </si>
  <si>
    <t>7807980231</t>
  </si>
  <si>
    <t>1670</t>
  </si>
  <si>
    <t>http://www.worldbank.org/en/country/mauritania</t>
  </si>
  <si>
    <t>Commission Nationale de Contrôle des Marchés Publics</t>
  </si>
  <si>
    <t>http://www.cncmp.mr/</t>
  </si>
  <si>
    <t>Premier Ministère</t>
  </si>
  <si>
    <t>http://www.cncmp.mr</t>
  </si>
  <si>
    <t>http://www.cncmp.mr/spip.php?article2; https://library.pppknowledgelab.org/documents/1286/download?ref_site=kl</t>
  </si>
  <si>
    <t>No exist</t>
  </si>
  <si>
    <t>(Article 84 of Public Procurement Code)</t>
  </si>
  <si>
    <t>Article 54 and Article 94 of Public Procurement Code</t>
  </si>
  <si>
    <t>Article 51 of Public Procurement Code</t>
  </si>
  <si>
    <t>Article 161 of Public Procurement Code</t>
  </si>
  <si>
    <t>5 days</t>
  </si>
  <si>
    <t>Article 25 and 51 of Public Procurement Code</t>
  </si>
  <si>
    <t>Article 5 of Public Procurement Code</t>
  </si>
  <si>
    <t>Article 78 of Public Procurement Code</t>
  </si>
  <si>
    <t>Arabic, French</t>
  </si>
  <si>
    <t>http://www.cncmp.mr/spip.php?article30</t>
  </si>
  <si>
    <t>Statistics; https://armp.mr/rapports-armp/</t>
  </si>
  <si>
    <t>Mauritius</t>
  </si>
  <si>
    <t>1265303</t>
  </si>
  <si>
    <t>Mauritius Rupee</t>
  </si>
  <si>
    <t>33.9344500000</t>
  </si>
  <si>
    <t>15576435711</t>
  </si>
  <si>
    <t>12040</t>
  </si>
  <si>
    <t>African Development Bank (AfDB), International Fund for Agricultural Development (IFAD), International Monetary Fund (IMF), United Nations Conference on Trade and Development (UNCTAD), World Trade Organization (WTO), World Bank (WB), Other:</t>
  </si>
  <si>
    <t>http://www.worldbank.org/en/country/mauritius</t>
  </si>
  <si>
    <t>Procurement Policy Office for policy matters; Central Procurement Board for approval of large contracts</t>
  </si>
  <si>
    <t>http://ppo.govmu.org; http://cpb.govmu.org</t>
  </si>
  <si>
    <t>http://ppo.govmu.org/English/Documents/Public%20Procurement%20Act%202006-Amended%20as%20per%20Government%20Gazette%20No.%20100%20of%203%20November%202018.pdf</t>
  </si>
  <si>
    <t>Sec 28 (2) (b) of the Public Procurement Act</t>
  </si>
  <si>
    <t>Sec 37 (9) and
40 (1) of the Public Procurement Act</t>
  </si>
  <si>
    <t>Sec 28 (2) (a) of the Public Procurement Act</t>
  </si>
  <si>
    <t>Sec 30 for Bid Security
Bid Security Declaration in SBDs for all categories</t>
  </si>
  <si>
    <t>Sec 36 of the Public Procurement Act</t>
  </si>
  <si>
    <t>Reg 57A</t>
  </si>
  <si>
    <t>Sec 40 (4) of the Public Procurement Act
Reg 48 (2), (5)</t>
  </si>
  <si>
    <t>Sec 40 (4)
Reg 48 (2), (5)</t>
  </si>
  <si>
    <t>Sec 34 of the Public Procurement Act</t>
  </si>
  <si>
    <t>Sec 40 (3) of the Public Procurement Act
Reg 38 (3)</t>
  </si>
  <si>
    <t>Reg 26 (2)</t>
  </si>
  <si>
    <t>Reg 44 (1) (a)</t>
  </si>
  <si>
    <t>Reg 44 (1) (b)</t>
  </si>
  <si>
    <t>Government electronic Procurement System (e-PS)</t>
  </si>
  <si>
    <t>https://eproc.publicprocurement.govmu.org</t>
  </si>
  <si>
    <t>Euro, US Dollar, Mauritius Rupee, Rand, Pound Sterling</t>
  </si>
  <si>
    <t>1235</t>
  </si>
  <si>
    <t>329342729</t>
  </si>
  <si>
    <t>7477</t>
  </si>
  <si>
    <t>480239100</t>
  </si>
  <si>
    <t>4813</t>
  </si>
  <si>
    <t>171281418</t>
  </si>
  <si>
    <t>249066302</t>
  </si>
  <si>
    <t>1444</t>
  </si>
  <si>
    <t>59891380</t>
  </si>
  <si>
    <t>6809</t>
  </si>
  <si>
    <t>294825837</t>
  </si>
  <si>
    <t>185413264</t>
  </si>
  <si>
    <t>6593</t>
  </si>
  <si>
    <t>448290593</t>
  </si>
  <si>
    <t>884</t>
  </si>
  <si>
    <t>31948508</t>
  </si>
  <si>
    <t>2944</t>
  </si>
  <si>
    <t>72987588</t>
  </si>
  <si>
    <t>88720.0</t>
  </si>
  <si>
    <t>http://ppo.govmu.org/English/Publications/Pages/Annual-Reports.aspx</t>
  </si>
  <si>
    <t>Comments:
- Percentage(%) of Gross Domestic Product as Public Procurement Expenditure: This percentage excludes G to G Agreements and procurement by Special Purpose Vehicles
- All values in category "Value For Money, Fair Competition &amp; Transparency" are calculated based on contracts  above Rs 100,000 (USD 1 = Rs 36.30)
- Number and value of contract awards evaluated based on MEAT: Not available
- Number of accepted/justified, rejected, under investigation complaints: Not available
- Complaint resolution period (include average resolution time in days): Not available
- Number of cancelled procurement procedures: Not available</t>
  </si>
  <si>
    <t>Mexico</t>
  </si>
  <si>
    <t>126190788</t>
  </si>
  <si>
    <t>Mexican Unidad de Inversion (UDI)</t>
  </si>
  <si>
    <t>19.2443416667</t>
  </si>
  <si>
    <t>1189362406530</t>
  </si>
  <si>
    <t>9180</t>
  </si>
  <si>
    <t>0.051</t>
  </si>
  <si>
    <t>Caribbean Development Bank (CDB), European Bank for Reconstruction and Development (EBRD), Inter-American Development Bank Group (IDB, IADB), International Fund for Agricultural Development (IFAD), International Monetary Fund (IMF), Organization for Economic Cooperation and Development (OECD), United Nations Conference on Trade and Development (UNCTAD), World Trade Organization (WTO)</t>
  </si>
  <si>
    <t>http://www.worldbank.org/en/country/mexico</t>
  </si>
  <si>
    <t>Administrative Office of the Ministry of Finance and Public Credit</t>
  </si>
  <si>
    <t>https://www.gob.mx/hacienda</t>
  </si>
  <si>
    <t>6955</t>
  </si>
  <si>
    <t>We do not have a certification program, but we offer courses in public procurement..</t>
  </si>
  <si>
    <t>Agricilture, Education, Health, Info &amp; Communication, Public Administration, Social Protection, Transportation</t>
  </si>
  <si>
    <t>Ministry of Finance and Public Credit</t>
  </si>
  <si>
    <t>http://www.diputados.gob.mx/LeyesBiblio/pdf/14_101114.pdf; http://www.diputados.gob.mx/LeyesBiblio/pdf/56_130116.pdf</t>
  </si>
  <si>
    <t>Articles 36, par. 3 LAASSP and  articles 52 and 53 RLAASSP.
Article 38 LOPSRM and 63 RLOPSRM</t>
  </si>
  <si>
    <t>Articles 26, par. 3 and 4 LASSSP; article 20 LOPSRM</t>
  </si>
  <si>
    <t>Articles 8,  14, par. 2 LAASSP; Articles 34, 36, 38, 76 RLAASSP;  9 LOPSRM and 12, 33, 63 RLOPSRM</t>
  </si>
  <si>
    <t>Article 26, par. 9 LAASSP; Article 27 par. 6 LOPSRM</t>
  </si>
  <si>
    <t>Article 35 LAASSP and 37 LOPSRM</t>
  </si>
  <si>
    <t>Article 14 and 28, frac. I LAASSP; 31, frac. XXI LOPSRM</t>
  </si>
  <si>
    <t>Article 72 LAASSP and article90 LOPSRM</t>
  </si>
  <si>
    <t>Article 70 LAASSP</t>
  </si>
  <si>
    <t>Article 88 LOPSRM</t>
  </si>
  <si>
    <t>Article 39, frac. III, subsection d) RLAASSP</t>
  </si>
  <si>
    <t>Article 27, par. 6 LOPSRM; article 34, fracc. VI RLOPSRM</t>
  </si>
  <si>
    <t>Article 32 LAASSP and Articles 42 and 43 RLAASSP</t>
  </si>
  <si>
    <t>Article 33 LOPSRM and Article 32 RLOPRSM</t>
  </si>
  <si>
    <t>Article 42 LAASSP</t>
  </si>
  <si>
    <t>Article 43 LOPSRM</t>
  </si>
  <si>
    <t>CompraNet</t>
  </si>
  <si>
    <t>https://compranet.hacienda.gob.mx</t>
  </si>
  <si>
    <t>Spanish, Castilian, English, French</t>
  </si>
  <si>
    <t>Mexican Peso, US Dollar, Canadian Dollar, Euro</t>
  </si>
  <si>
    <t>https://datos.gob.mx/busca/organization/inai</t>
  </si>
  <si>
    <t>https://compranet.hacienda.gob.mx/web/login.html</t>
  </si>
  <si>
    <t>0.33</t>
  </si>
  <si>
    <t>1274</t>
  </si>
  <si>
    <t>237356</t>
  </si>
  <si>
    <t>18388169086</t>
  </si>
  <si>
    <t>195186</t>
  </si>
  <si>
    <t>23873228642.14</t>
  </si>
  <si>
    <t>98556</t>
  </si>
  <si>
    <t>7553535603.07</t>
  </si>
  <si>
    <t>23131</t>
  </si>
  <si>
    <t>9166875982.2</t>
  </si>
  <si>
    <t>73499</t>
  </si>
  <si>
    <t>7152817056.86</t>
  </si>
  <si>
    <t>194264</t>
  </si>
  <si>
    <t>23313138761.8</t>
  </si>
  <si>
    <t>922</t>
  </si>
  <si>
    <t>560089880.33</t>
  </si>
  <si>
    <t>46297</t>
  </si>
  <si>
    <t>16159171062.28</t>
  </si>
  <si>
    <t>148821</t>
  </si>
  <si>
    <t>7701579486.77</t>
  </si>
  <si>
    <t>112312</t>
  </si>
  <si>
    <t>11502733173.21</t>
  </si>
  <si>
    <t>330</t>
  </si>
  <si>
    <t>484555645</t>
  </si>
  <si>
    <t>12.79</t>
  </si>
  <si>
    <t>3.877</t>
  </si>
  <si>
    <t>4.594</t>
  </si>
  <si>
    <t>872</t>
  </si>
  <si>
    <t>916</t>
  </si>
  <si>
    <t>https://sites.google.com/site/cnetuc/descargas/</t>
  </si>
  <si>
    <t>Percentage of value spent through the use of eProcurement over total value spent: The spent processed via eProcurement systems in 2018 is $488,633,000,000 MXN. The total public procurement expenditur is not available
Percentage of number of transactions through the use of eProcurement over total number of transactions: The law orders thet all transactions exceeding  25,000 MXN must be made in CompraNet. Transactions processed in 2018 via eProcurement systems: 77,408. Total public procurement in 2018 transactions: 237,356
Estimated annual savings value through the use of eProcurement (in USDs): The objective is to save  $791,550,000 MXN  of administrative spending.Taking as reference the anual average exchange rate of 19.17 MXN, the sum is of $ 41,288,471 USD
Common Spend Taxonomy used: CUCop (Unique Classifier of Public Procurement, ) &amp; COG (Classifier per Object of Spending)/ CUCop (Clasificador Único de las Contrataciones Públicas) y COG (Clasificador por Objeto del Gasto).
Number of annual tenders: This data consider all public procurement tenders where the procurement method is open, selective and direct. The procurement method is the procedure used to purchase the relevant works, goods or services.
Value of annual tenders* (in USD): The Federal Spends Budget for the chapters 2,3,5 and 6 was  $352,501,201,391 mexican pesos, in USD in an anual average exchange rate of 19.17 mexican pesos is equal: $12,456,746,680.39 USD
Number of annual contracts: Contracts awarded in 2018
Value of annual contracts (in USD): Anual average exchange rate of 19.17 mexican peso
Value of contract awards* under framework agreements* (in USDs): Anual average exchange rate of 19.17 mexican peso
Number of complaints:In mexican legislation the means of challenge in the administrative headquarters to dispute a public tender or restrictive tender is the instance of nonconformity.The term Complaint (complaint, denunciation or claim), is different to the instance of nonconformity  which is regulated in the Law of Acquisitions, Leases and Services of the Public Sector and the Law of Public Works.Finally, we clarify that in order to challenge a public procurement procedure through the instance of nonconformity can be done only for those who participated in the tender. We emphasize that the nonconformity presented does not interrupt the judgment delivery or an award contract, it means that the judgment or the contract signature are not conditioned by the resolution of the disagreement, unless the solving authority has determined to suspend the contracting procedure.</t>
  </si>
  <si>
    <t>Micronesia, Fed. Sts.</t>
  </si>
  <si>
    <t>113131</t>
  </si>
  <si>
    <t>445128900</t>
  </si>
  <si>
    <t>3980</t>
  </si>
  <si>
    <t>http://fsmlaw.org/fsm/code/code2014/FSMCode2014Tit55Chap04.html</t>
  </si>
  <si>
    <t>Section 406 Public Procurement Code</t>
  </si>
  <si>
    <t>Section 411 Public Procurement Code</t>
  </si>
  <si>
    <t>Section 404 and 405 Public Procurement Code</t>
  </si>
  <si>
    <t>Section 417 Public Procurement Code</t>
  </si>
  <si>
    <t>Section 413 Public Procurement Code</t>
  </si>
  <si>
    <t>Section 403 Public Procurement Code</t>
  </si>
  <si>
    <t>Moldova</t>
  </si>
  <si>
    <t>2615199</t>
  </si>
  <si>
    <t>Moldovan Leu</t>
  </si>
  <si>
    <t>17.6804661418</t>
  </si>
  <si>
    <t>14056071333</t>
  </si>
  <si>
    <t>5370</t>
  </si>
  <si>
    <t>0.0349</t>
  </si>
  <si>
    <t>International Monetary Fund (IMF), United Nations Conference on Trade and Development (UNCTAD), World Trade Organization (WTO), European Bank for Reconstruction and Development (EBRD), International Fund for Agricultural Development (IFAD)</t>
  </si>
  <si>
    <t>http://www.worldbank.org/en/country/moldova</t>
  </si>
  <si>
    <t>https://tender.gov.md/ro</t>
  </si>
  <si>
    <t>Center for Centralized Public Procurement in Health Sector; SoE State Road Administration (construction of roads)</t>
  </si>
  <si>
    <t>Ministry of Health, Labor and Social Protection; Ministry of Economy and  Infrastructure</t>
  </si>
  <si>
    <t>http://capcs.md/; https://www.asd.md/</t>
  </si>
  <si>
    <t>https://tender.gov.md/en/content/law-public-procurement</t>
  </si>
  <si>
    <t>Public Procurement law nr. 131/2015, article 4</t>
  </si>
  <si>
    <t>Public Procurement law nr. 131/2015, article 27</t>
  </si>
  <si>
    <t>Public Procurement law nr. 131/2015, article 72, par.b</t>
  </si>
  <si>
    <t>Public Procurement law nr. 131/2015, article 26, par.3</t>
  </si>
  <si>
    <t>Public Procurement law nr. 131/2015, article 7, par. d; article 37 (14)</t>
  </si>
  <si>
    <t>Public Procurement law nr. 131/2015, article 39, par. 2</t>
  </si>
  <si>
    <t>Public Procurement law nr. 131/2015, article 40</t>
  </si>
  <si>
    <t>Public Procurement law nr. 131/2015, articles 65 and 66</t>
  </si>
  <si>
    <t>Public Procurement law nr. 131/2015, articles 37</t>
  </si>
  <si>
    <t>Public Procurement law nr. 131/2015, articles 85, par. 17</t>
  </si>
  <si>
    <t>Public Procurement law nr. 131/2015, article 32</t>
  </si>
  <si>
    <t>Public Procurement law nr. 131/2015, article 67</t>
  </si>
  <si>
    <t>Public Procurement law nr. 131/2015, article 2</t>
  </si>
  <si>
    <t>Public Procurement law nr. 131/2015, articles 47, 51, 54, 55, 56, 57, 58, 59, 60</t>
  </si>
  <si>
    <t>SIA RSAP (Mtender)</t>
  </si>
  <si>
    <t>https://mtender.gov.md</t>
  </si>
  <si>
    <t>eReverse Auctions, eEvaluation/Awarding, eTendering/eQuotation, ePublishing/Notification</t>
  </si>
  <si>
    <t>Romanian, Moldavian, Moldovan, Russian, English</t>
  </si>
  <si>
    <t>http://ocds.mepps.openprocurement.io</t>
  </si>
  <si>
    <t>0.9437</t>
  </si>
  <si>
    <t>0.9001</t>
  </si>
  <si>
    <t>3485</t>
  </si>
  <si>
    <t>13450</t>
  </si>
  <si>
    <t>476070135.88</t>
  </si>
  <si>
    <t>9538</t>
  </si>
  <si>
    <t>217963979.28</t>
  </si>
  <si>
    <t>2352</t>
  </si>
  <si>
    <t>198202259.22</t>
  </si>
  <si>
    <t>1560</t>
  </si>
  <si>
    <t>59903897.38</t>
  </si>
  <si>
    <t>449254205.63</t>
  </si>
  <si>
    <t>26815930.25</t>
  </si>
  <si>
    <t>651425.61</t>
  </si>
  <si>
    <t>4.86</t>
  </si>
  <si>
    <t>2.85</t>
  </si>
  <si>
    <t>1.62</t>
  </si>
  <si>
    <t>367</t>
  </si>
  <si>
    <t>533</t>
  </si>
  <si>
    <t>900</t>
  </si>
  <si>
    <t>983</t>
  </si>
  <si>
    <t>https://tender.gov.md/ro/content/raport-privind-activitatea-%C3%AEn-domeniul-achizi%C8%9Biilor-publice-desf%C4%83%C8%99urat%C4%83-%C3%AEn-perioada-anului</t>
  </si>
  <si>
    <t>Comments:
- Report on PPA activity is published annualy on its website
- Tender documents are downloadable: First of all, the eProcurement system should support the electronic completion of all documents. That means that other docs/reports will be further generated by system semi/automatically in the next stage of procedure. In our current system MTender the docs are submitted in PDF format from the start and are downloadable. However, it does not support the e-competition of docs as it is underdeveloped yet.
- Estimated annual savings value through the use of eProcurement (in USDs), Percentage of savings value through the use of eProcurement over total cost estimate,thodology used in order to calculate savings value through the use of eProcurement : MTender is currently being developed and does not have such options in place yet
- Value of annual tenders: we do not collect such data
- Number and value of domestic contract awards, number and value of international contract awards: we  collect general data and do not devide it on domestic and international awards
- Number and value of awards to SMEs: we do not collect such data
- Number and value  of contract awards evaluated based on MEAT method and Number and value of contract awards evaluated based on Lowest Price method: we do not collect such data
- Number of days from advertisement to contract award: we do not collect such data
- Average time for bid evaluation: we do not collect such data
- Public Procurement Law requirement for mandatory use of e-government procurement: PPL 131/2015, art. 34; Government decision nr. 986/2018, Government decision nr. 705/2018
- Public Procurement Law requirement that defines procedures to be used for emergency procurement: PPL 131/2015, art. 56 (1) b)
- Public Procurement Law requirements that excludes donor-funded projects from national public procurement law: PPL 131/2015, art. 5 (1) m)
- Public Procurement law last revision date: Act of Parliament nr. 7/02.02.2023/MO 53-56/18.02.2023
- Public Procurement Law requirement for use of green public procurement practices: PPL 131/2015, art 37, (14) The contracting authority has the right to impose in the award documentation, to the extent that they are compatible with Community law, special conditions for the performance of the contract, through which it is aimed to obtain certain effects social or in relation to environmental protection and the promotion of sustainable development.
- Official website on Sustainable Public Procurement (criteria, guidelines, definitions, etc.): https://tender.gov.md/ro/content/ghid-privind-achizi%C8%9Biile-publice-durabile
- Public Procurement Law requirement for awards to businesses owned by disadvantaged groups (e.g. ethnic minorities, disabled persons, etc.): PPL 131/, art  6 (2)
- Public Procurement Law requirement for suppliers to adhere to international labor standards (Y/N) – clause + list of compacts to which they belong (e.g. anti-child slavery, human trafficking, etc.): PPL 131/, art 19 (1)</t>
  </si>
  <si>
    <t>Monaco</t>
  </si>
  <si>
    <t>36686</t>
  </si>
  <si>
    <t>United Nations Conference on Trade and Development (UNCTAD)</t>
  </si>
  <si>
    <t>Service Public du Gouvernement Princier de Monaco</t>
  </si>
  <si>
    <t>https://en.service-public-particuliers.gouv.mc/</t>
  </si>
  <si>
    <t>https://journaldemonaco.gouv.mc/Journaux/2019/Journal-8416/Ordonnance-Souveraine-n-7.264-du-20-decembre-2018-portant-reglementation-des-marches-publics-de-l-Etat; https://journaldemonaco.gouv.mc/Journaux/2021/Journal-8531/Arrete-Ministeriel-n-2021-219-du-18-mars-2021-relatif-aux-traitements-automatises-d-informations-nominatives-mis-en-oeuvre-par-les-personnes-morales-de-droit-public-autorites-publiques-organismes-de-droit-prive-investis-d-une-mission-d-interet-general-o</t>
  </si>
  <si>
    <t>Article 17</t>
  </si>
  <si>
    <t>Article 13</t>
  </si>
  <si>
    <t>Articles 26-27</t>
  </si>
  <si>
    <t>Mongolia</t>
  </si>
  <si>
    <t>3225167</t>
  </si>
  <si>
    <t>Tugrik</t>
  </si>
  <si>
    <t>2663.5413982016</t>
  </si>
  <si>
    <t>12424720884</t>
  </si>
  <si>
    <t>3790</t>
  </si>
  <si>
    <t>0.306</t>
  </si>
  <si>
    <t>Asian Development Bank (ADB), European Bank for Reconstruction and Development (EBRD), International Fund for Agricultural Development (IFAD), International Monetary Fund (IMF), United Nations Conference on Trade and Development (UNCTAD), World Trade Organization (WTO), United Nations Economic and Social Commission for Asia and the Pacific (UNESCAP), World Bank (WB), Asian Infrastructure Investment Bank (AIIB), International Investment Bank (IIB)</t>
  </si>
  <si>
    <t>http://www.worldbank.org/en/country/mongolia</t>
  </si>
  <si>
    <t>http://tender.gov.mn/</t>
  </si>
  <si>
    <t>All public procuring entities</t>
  </si>
  <si>
    <t>13 line ministries</t>
  </si>
  <si>
    <t>https://www.tender.gov.mn/mn/index</t>
  </si>
  <si>
    <t>https://legalinfo.mn/law/details/493?lawid=493</t>
  </si>
  <si>
    <t>Article 8 of PPLM</t>
  </si>
  <si>
    <t>Article 6, Article 28.4 of PPLM</t>
  </si>
  <si>
    <t>Article 6 of PPLM</t>
  </si>
  <si>
    <t>Article 6  of PPLM</t>
  </si>
  <si>
    <t>Article 5.1.28, Article 11.1.1 of PPLM</t>
  </si>
  <si>
    <t>Article 8.7.5,  Article 10,  Article 10* of PPLM</t>
  </si>
  <si>
    <t>Article 20 of PPLM</t>
  </si>
  <si>
    <t>Article 26 of PPLM</t>
  </si>
  <si>
    <t>Article 10,  Article 10* of PPLM</t>
  </si>
  <si>
    <t>Article 54, Article 55, Article 56 of PPLM</t>
  </si>
  <si>
    <t>5 working days /Article 29.2 of PPLM/</t>
  </si>
  <si>
    <t>up to 30 days after the bid opening /Article 24.5 of PPLM/</t>
  </si>
  <si>
    <t>20.0 million tugrug, for disclosure bid invitation and bid contract award decision in e-procurement system /tender.gov.mn/</t>
  </si>
  <si>
    <t>The Government resolution of Mongolian: No 68, 2013
8.1. The Cabinet shall determine the following threshold for each category of goods, works and services:
8.1.1. an upper ceiling for cost estimates of goods, works, and services to be procured under comparison method - goods and non consulting services up to 50.0 million tugrug, works up to 80.0 million tugrug, ;
8.1.2. an upper ceiling for cost estimates of goods, works, and services to be procured directly - 10.0 million tugrug;
8.1.3. an upper ceiling for cost estimates of consulting service under least-cost selection method 50.0 million tugrug.</t>
  </si>
  <si>
    <t>Article 24.5: open bidding- 30 days or more, Article 32.5: limited bidding-15 days or more, Article 33.3: shopping-5 working days or more</t>
  </si>
  <si>
    <t>Article 8.1.2
The Government resolution of Mongolian: No 68, 2013</t>
  </si>
  <si>
    <t>Unified electronic procurement system of Mongolia</t>
  </si>
  <si>
    <t>https://www.tender.gov.mn/mn/index/</t>
  </si>
  <si>
    <t>ePublishing/Notification, eTendering/eQuotation, eContract Management, Vendor Management, eComplaints</t>
  </si>
  <si>
    <t>Mongolian, English</t>
  </si>
  <si>
    <t>Fixed fee per tender (CAs)</t>
  </si>
  <si>
    <t>https://datastudio.google.com/u/0/reporting/d03f2533-023c-460d-a3f2-b2050f012ab9/page/tWDGB</t>
  </si>
  <si>
    <t>https://mof.gov.mn/files/uploads/article/-%D0%BD%D1%8B_%D0%BD%D1%8D%D0%B3%D0%B4%D1%81%D1%8D%D0%BD_%D1%82%D0%B0%D0%B9%D0%BB%D0%B0%D0%BD_%D0%BC%D1%8D%D0%B4%D1%8D%D1%8D.pdf</t>
  </si>
  <si>
    <t>17684</t>
  </si>
  <si>
    <t>1164833515</t>
  </si>
  <si>
    <t>13837</t>
  </si>
  <si>
    <t>992154360</t>
  </si>
  <si>
    <t>57021659</t>
  </si>
  <si>
    <t>3477</t>
  </si>
  <si>
    <t>863395773</t>
  </si>
  <si>
    <t>586</t>
  </si>
  <si>
    <t>66631630</t>
  </si>
  <si>
    <t>1060</t>
  </si>
  <si>
    <t>572</t>
  </si>
  <si>
    <t>https://www.tender.gov.mn/mn/plan/index</t>
  </si>
  <si>
    <t>Montenegro</t>
  </si>
  <si>
    <t>622137</t>
  </si>
  <si>
    <t>0.8932155815</t>
  </si>
  <si>
    <t>5561426032</t>
  </si>
  <si>
    <t>9060</t>
  </si>
  <si>
    <t>0.1239</t>
  </si>
  <si>
    <t>European Bank for Reconstruction and Development (EBRD), International Monetary Fund (IMF), World Trade Organization (WTO), World Bank (WB)</t>
  </si>
  <si>
    <t>http://www.worldbank.org/en/country/montenegro</t>
  </si>
  <si>
    <t>Ministry of Finance - Directorate for Public Procurement Policy</t>
  </si>
  <si>
    <t>http://www.ujn.gov.me/</t>
  </si>
  <si>
    <t>650</t>
  </si>
  <si>
    <t>Program for Professional Development and Training in Public Procurement Field</t>
  </si>
  <si>
    <t>Administration for Cadaster and State Property</t>
  </si>
  <si>
    <t>Agricilture, Education, Financial Sector, Health, Industry &amp; Trade Sector, Info &amp; Communication, Public Administration, Social Protection, Transportation</t>
  </si>
  <si>
    <t>Ministry of Finance and Social Welfare</t>
  </si>
  <si>
    <t>http://www.uzi.gov.me/uprava</t>
  </si>
  <si>
    <t>http://www.ujn.gov.me/en/novi-zakon-o-javnim-nabavkama-sluzbeni-list-crne-gore-br-074-19-od-30-12-2019/</t>
  </si>
  <si>
    <t>Article 119 of the PPL (OG of MNE 074/19)</t>
  </si>
  <si>
    <t>Article 117 of the PPL</t>
  </si>
  <si>
    <t>Article 80 of the PPL</t>
  </si>
  <si>
    <t>Article 97 of the PPL</t>
  </si>
  <si>
    <t>Article 130 of the PPL</t>
  </si>
  <si>
    <t>Article 192 of the PPL</t>
  </si>
  <si>
    <t>Article 187 of the PPL</t>
  </si>
  <si>
    <t>Article 120 of the PPL</t>
  </si>
  <si>
    <t>Article 149 of the PPL</t>
  </si>
  <si>
    <t>Article 26 of the PPL</t>
  </si>
  <si>
    <t>Articles 54-64 and 68-70 of the PPL</t>
  </si>
  <si>
    <t>CRNOGORSKE ELEKTRONSKE JAVNE NABAVKE</t>
  </si>
  <si>
    <t>http://cejn.gov.me/landingPage</t>
  </si>
  <si>
    <t>eProcurement Plan, ePublishing/Notification, eComplaints, eTendering/eQuotation, eEvaluation/Awarding</t>
  </si>
  <si>
    <t>Serbian, English</t>
  </si>
  <si>
    <t>2693</t>
  </si>
  <si>
    <t>659.502</t>
  </si>
  <si>
    <t>4097</t>
  </si>
  <si>
    <t>614.235</t>
  </si>
  <si>
    <t>1637</t>
  </si>
  <si>
    <t>205.639</t>
  </si>
  <si>
    <t>174</t>
  </si>
  <si>
    <t>290.946</t>
  </si>
  <si>
    <t>618</t>
  </si>
  <si>
    <t>5903</t>
  </si>
  <si>
    <t>658.568</t>
  </si>
  <si>
    <t>300</t>
  </si>
  <si>
    <t>73.125</t>
  </si>
  <si>
    <t>437</t>
  </si>
  <si>
    <t>205426749.769</t>
  </si>
  <si>
    <t>3156049.873</t>
  </si>
  <si>
    <t>446</t>
  </si>
  <si>
    <t>50120.413</t>
  </si>
  <si>
    <t>443</t>
  </si>
  <si>
    <t>205602.707</t>
  </si>
  <si>
    <t>3654</t>
  </si>
  <si>
    <t>408632.955</t>
  </si>
  <si>
    <t>2.01</t>
  </si>
  <si>
    <t>64</t>
  </si>
  <si>
    <t>68</t>
  </si>
  <si>
    <t>739</t>
  </si>
  <si>
    <t>https://drive.google.com/drive/folders/1s45a9N2ufg4_MHPL1vbGIV1bU5WU_jq1</t>
  </si>
  <si>
    <t>http://www.ujn.gov.me/category/izvjestaji/</t>
  </si>
  <si>
    <t>1.0</t>
  </si>
  <si>
    <t>Information available at webpage of the Directorate: www.ujn.gov.me, as well as in annual reports on public procurement
The e-Procurement system, which has been deployed as of 1 January 2020.</t>
  </si>
  <si>
    <t>Directorate for Public Procurement Policy - Ministry of Finance and Social Welfare of Montenegro</t>
  </si>
  <si>
    <t>http://www.ujn.gov.me/en/</t>
  </si>
  <si>
    <t>Morocco</t>
  </si>
  <si>
    <t>36910558</t>
  </si>
  <si>
    <t>9.4968473222</t>
  </si>
  <si>
    <t>113027255496</t>
  </si>
  <si>
    <t>3020</t>
  </si>
  <si>
    <t>http://www.worldbank.org/en/country/morocco</t>
  </si>
  <si>
    <t>https://www.finances.gov.ma/fr/SitePages/Home.aspx</t>
  </si>
  <si>
    <t>https://www.marchespublics.gov.ma/pmmp/spip.php?rubrique6&amp;lang=fr</t>
  </si>
  <si>
    <t>Article 1</t>
  </si>
  <si>
    <t>Article 156</t>
  </si>
  <si>
    <t>Article 21 &amp; 26</t>
  </si>
  <si>
    <t>Article 36</t>
  </si>
  <si>
    <t>Article 155</t>
  </si>
  <si>
    <t>Article 169</t>
  </si>
  <si>
    <t>Article 152</t>
  </si>
  <si>
    <t>Article 152 &amp; 170</t>
  </si>
  <si>
    <t>Article 43</t>
  </si>
  <si>
    <t>Article 20</t>
  </si>
  <si>
    <t>https://www.marchespublics.gov.ma/pmmp/</t>
  </si>
  <si>
    <t>ePublishing/Notification, eTendering/eQuotation, eReverse Auctions, eProcurement Plan</t>
  </si>
  <si>
    <t>Other: DESCRIBE, ~150$ per two years for the electronic certificate</t>
  </si>
  <si>
    <t>https://www.marchespublics.gov.ma/index.php5?page=entreprise.EntrepriseAdvancedSearch&amp;AvisRapportAchevement</t>
  </si>
  <si>
    <t>Mozambique</t>
  </si>
  <si>
    <t>29495962</t>
  </si>
  <si>
    <t>Mozambique Metical</t>
  </si>
  <si>
    <t>60.3262076432</t>
  </si>
  <si>
    <t>14421681032</t>
  </si>
  <si>
    <t>460</t>
  </si>
  <si>
    <t>0.6291</t>
  </si>
  <si>
    <t>International Monetary Fund (IMF), United Nations Conference on Trade and Development (UNCTAD), World Bank (WB), World Trade Organization (WTO), Islamic Development Bank (IsDB), CAF - Development Bank of Latin America (CAF), Other:, African Development Bank (AfDB), International Fund for Agricultural Development (IFAD)</t>
  </si>
  <si>
    <t>http://www.worldbank.org/en/country/mozambique</t>
  </si>
  <si>
    <t>Unidade Funcional das Aquisições (UFSA)</t>
  </si>
  <si>
    <t>http://www.ufsa.gov.mz/</t>
  </si>
  <si>
    <t>http://www.ufsa.gov.mz/query/Baixar_documento.php?nome=Decreto%205/2016,%20de%208%20de%20Marco</t>
  </si>
  <si>
    <t>Article 3 and 11 of  Decree n° 5/2016, of 8 March</t>
  </si>
  <si>
    <t>Artcle 44 and Article 3 and 11 of  Decree n° 5/2016, of 8 March</t>
  </si>
  <si>
    <t>Article 9 of  Decree n° 5/2016, of 8 March</t>
  </si>
  <si>
    <t>Article 69 and 86 of  Decree n° 5/2016, of 8 March</t>
  </si>
  <si>
    <t>Article 10 and Article 54 of  Decree n° 5/2016, of 8 March</t>
  </si>
  <si>
    <t>Article 28 of  Decree n° 5/2016, of 8 March</t>
  </si>
  <si>
    <t>Article 275 of  Decree n° 5/2016, of 8 March</t>
  </si>
  <si>
    <t>N° 6 of Article 275 and N° 5 of Article 276 of  Decree n° 5/2016, of 8 March</t>
  </si>
  <si>
    <t>N° 6 of Article 275 and  N° 5 of Article 276 of  Decree n° 5/2016, of 8 March</t>
  </si>
  <si>
    <t>N° 6 of Article 275 and N° 5  of Article 276 of  Decree n° 5/2016, of 8 March</t>
  </si>
  <si>
    <t>Article 53 of  Decree n° 5/2016, of 8 March</t>
  </si>
  <si>
    <t>Nº  2 of Article 63 of  Decree n° 5/2016, of 8 March</t>
  </si>
  <si>
    <t>Article 267  of  Decree n° 5/2016, of 8 March regarding consulting services</t>
  </si>
  <si>
    <t>Article  64 of  Decree n° 5/2016, of 8 March</t>
  </si>
  <si>
    <t>Article 64 of  Decree n° 5/2016, of 8 March</t>
  </si>
  <si>
    <t>Article 94 of  Decree n° 5/2016, of 8 March</t>
  </si>
  <si>
    <t>Article 94 of  Decree n° 5/2016, of 8 March (NO TRESHOLD VALUE)</t>
  </si>
  <si>
    <t>224942</t>
  </si>
  <si>
    <t>8899958834.95</t>
  </si>
  <si>
    <t>3737850119.64</t>
  </si>
  <si>
    <t>1194194102.68</t>
  </si>
  <si>
    <t>3802886579.08</t>
  </si>
  <si>
    <t>125594</t>
  </si>
  <si>
    <t>2962279281.95</t>
  </si>
  <si>
    <t>99348</t>
  </si>
  <si>
    <t>5937679553</t>
  </si>
  <si>
    <t>2957306631</t>
  </si>
  <si>
    <t>Myanmar</t>
  </si>
  <si>
    <t>54409794</t>
  </si>
  <si>
    <t>Kyat</t>
  </si>
  <si>
    <t>1381.6191666667</t>
  </si>
  <si>
    <t>77673271416</t>
  </si>
  <si>
    <t>1350</t>
  </si>
  <si>
    <t>http://www.worldbank.org/en/country/myanmar</t>
  </si>
  <si>
    <t>Ministry of Planning and Finance; Ministry of Planning and Finance</t>
  </si>
  <si>
    <t xml:space="preserve">https://www.mopf.gov.mm/my/page/ministry/ministry-tender; </t>
  </si>
  <si>
    <t>https://www.lincolnmyanmar.com/wp-content/uploads/2019/04/Tender-procedure-Presidents-Office-1-2017_NoCopy.pdf</t>
  </si>
  <si>
    <t>Article 22</t>
  </si>
  <si>
    <t>Article 46 and Article 47</t>
  </si>
  <si>
    <t>Article 37</t>
  </si>
  <si>
    <t>Article 10 b and 10 c</t>
  </si>
  <si>
    <t>Namibia</t>
  </si>
  <si>
    <t>2530151</t>
  </si>
  <si>
    <t>14.7786750000</t>
  </si>
  <si>
    <t>12157693214</t>
  </si>
  <si>
    <t>4680</t>
  </si>
  <si>
    <t>http://www.worldbank.org/en/country/namibia</t>
  </si>
  <si>
    <t>Procurement Policy Unit</t>
  </si>
  <si>
    <t>https://mfpe.gov.na/</t>
  </si>
  <si>
    <t>Central Procurement Board of Nambia</t>
  </si>
  <si>
    <t>Ministry of Finance and Public Enterprises</t>
  </si>
  <si>
    <t>http://www.cpb.org.na/</t>
  </si>
  <si>
    <t>https://mof.gov.na/legislation1; https://eprocurement.gov.na/</t>
  </si>
  <si>
    <t>GOVERNMENT GAZETTE OF THE REPUBLIC OF NAMIBIA, Public Procurement Act 2015, Section 2.</t>
  </si>
  <si>
    <t>GOVERNMENT GAZETTE OF THE REPUBLIC OF NAMIBIA, Public Procurement Act 2015, Section 55(9)</t>
  </si>
  <si>
    <t>GOVERNMENT GAZETTE OF THE REPUBLIC OF NAMIBIA, Public Procurement Act 2015, Section 2(b)(iv)(dd)</t>
  </si>
  <si>
    <t>GOVERNMENT GAZETTE OF THE REPUBLIC OF NAMIBIA, Public Procurement Act 2015, Section 2, 71, &amp; 72</t>
  </si>
  <si>
    <t>GOVERNMENT GAZETTE OF THE REPUBLIC OF NAMIBIA, Public Procurement Act 2015, Section 46.</t>
  </si>
  <si>
    <t>GOVERNMENT GAZETTE OF THE REPUBLIC OF NAMIBIA, Public Procurement Act 2015, Section 51.</t>
  </si>
  <si>
    <t>GOVERNMENT GAZETTE OF THE REPUBLIC OF NAMIBIA, Public Procurement Act 2015, Section 71 &amp; 72.</t>
  </si>
  <si>
    <t>GOVERNMENT GAZETTE OF THE REPUBLIC OF NAMIBIA, Public Procurement Act 2015, Section 55(4) and Regulation 42(1)</t>
  </si>
  <si>
    <t>GOVERNMENT GAZETTE OF THE REPUBLIC OF NAMIBIA, Public Procurement Act 2015, Section 55(5)</t>
  </si>
  <si>
    <t>GOVERNMENT GAZETTE OF THE REPUBLIC OF NAMIBIA, Public Procurement Act 2015, Article 49.</t>
  </si>
  <si>
    <t>GOVERNMENT GAZETTE OF THE REPUBLIC OF NAMIBIA, Public Procurement Act 2015, Section 55(8)</t>
  </si>
  <si>
    <t>GOVERNMENT GAZETTE OF THE REPUBLIC OF NAMIBIA, Public Procurement Regulation Annexure 1and Annexure 4.</t>
  </si>
  <si>
    <t>GOVERNMENT GAZETTE OF THE REPUBLIC OF NAMIBIA, Public Procurement Act 2015, Section 55(8) and Regulation 39(1)</t>
  </si>
  <si>
    <t>GOVERNMENT GAZETTE OF THE REPUBLIC OF NAMIBIA, Public Procurement Regulation Annexure 1</t>
  </si>
  <si>
    <t>E-GP Portal - Basic Portal</t>
  </si>
  <si>
    <t>https://eprocurement.gov.na/</t>
  </si>
  <si>
    <t>Namibia Dollar</t>
  </si>
  <si>
    <t>https://eprocurement.gov.na/documents/-/document_library/ycvk/view/1151921?_com_liferay_document_library_web_portlet_DLPortlet_INSTANCE_ycvk_redirect=https%3A%2F%2Feprocurement.gov.na%2Fdocuments%3Fp_p_id%3Dcom_liferay_document_library_web_portlet_DLPortlet_INSTANCE_ycvk%26p_p_lifecycle%3D0%26p_p_state%3Dnormal%26p_p_mode%3Dview</t>
  </si>
  <si>
    <t>http://www.cpb.org.na/index.php/publications/statistics; https://www.cpb.org.na/images/publications/EVALUATION-OF-BIDS-for--April-2018---January-2019.pdf</t>
  </si>
  <si>
    <t>Comments:
- Central Procurement Board of Nambia - 
For procurments above a certain threshold
- Central Purchasing Bodies: Procurement Management Units, Procurement Committees, Bid Evaluation Committees</t>
  </si>
  <si>
    <t>Procurement Plan; Awards per month (2021)</t>
  </si>
  <si>
    <t>https://mof.gov.na/procurement; https://mfpe.gov.na/bid-awards</t>
  </si>
  <si>
    <t>Nauru</t>
  </si>
  <si>
    <t>221509067</t>
  </si>
  <si>
    <t>16920</t>
  </si>
  <si>
    <t>Asian Development Bank (ADB), United Nations Conference on Trade and Development (UNCTAD)</t>
  </si>
  <si>
    <t xml:space="preserve">The Government of the Republic of Nauru; </t>
  </si>
  <si>
    <t>http://www.naurugov.nr/government.aspx; https://naurufinance.info/treasury-division/procurement/</t>
  </si>
  <si>
    <t>http://www.naurugov.nr/media/45579/procurement_manual.pdf; https://naurufinance.info/treasury-division/procurement/</t>
  </si>
  <si>
    <t>Article 6.2</t>
  </si>
  <si>
    <t>Article 6.35</t>
  </si>
  <si>
    <t>Article 23.0</t>
  </si>
  <si>
    <t>Article 24.0</t>
  </si>
  <si>
    <t>Article 27.0</t>
  </si>
  <si>
    <t>Article 42.0</t>
  </si>
  <si>
    <t>Article 6.36-6.43</t>
  </si>
  <si>
    <t>Article 6,931.31</t>
  </si>
  <si>
    <t>Article 20.0</t>
  </si>
  <si>
    <t>Tender Link</t>
  </si>
  <si>
    <t>https://www.tenderlink.com/NUC/</t>
  </si>
  <si>
    <t>Shared service</t>
  </si>
  <si>
    <t>Nepal</t>
  </si>
  <si>
    <t>30034989</t>
  </si>
  <si>
    <t>Nepalese Rupee</t>
  </si>
  <si>
    <t>118.1340816049</t>
  </si>
  <si>
    <t>36486385880</t>
  </si>
  <si>
    <t>0.0577</t>
  </si>
  <si>
    <t>http://www.worldbank.org/en/country/nepal</t>
  </si>
  <si>
    <t>Public Procurement Monitoring Office (PPMO)</t>
  </si>
  <si>
    <t>https://ppmo.gov.np/home</t>
  </si>
  <si>
    <t>Conceptualized under procurement component in ongoing Integrated PFM Reform project</t>
  </si>
  <si>
    <t>None. PPMO has regulatory authorities.</t>
  </si>
  <si>
    <t>https://ppmo.gov.np/acts_and_regulations</t>
  </si>
  <si>
    <t>The Public Procurement Act, 2063 (2007), Article 25, par 5.</t>
  </si>
  <si>
    <t>The Public Procurement Act, 2063 (2007), Article 44.</t>
  </si>
  <si>
    <t>The Public Procurement Act, 2063 (2007), Article 21.</t>
  </si>
  <si>
    <t>The Public Procurement Act, 2063 (2007), Article 22.</t>
  </si>
  <si>
    <t>The Public Procurement Act, 2063 (2007), Article 14, par 8.</t>
  </si>
  <si>
    <t>The Public Procurement Act, 2063 (2007), Article 50.</t>
  </si>
  <si>
    <t>The Public Procurement Act, 2063 (2007), Article 27, par 3.</t>
  </si>
  <si>
    <t>The Public Procurement Act, 2063 (2007), Article 20.</t>
  </si>
  <si>
    <t>None for contract award disclosure</t>
  </si>
  <si>
    <t>The Public Procurement Act, 2063 (2007), Article 9. (Values of Thresholds are given in PPR)</t>
  </si>
  <si>
    <t>The Public Procurement Act, 2063 (2007), Article 30, par 1.</t>
  </si>
  <si>
    <t>The Public Procurement Act, 2063 (2007), Article 8. (Values of Thresholds are given in PPR)</t>
  </si>
  <si>
    <t>National Electronic Government Procurement System (e-GP)</t>
  </si>
  <si>
    <t>https://bolpatra.gov.np/egp/</t>
  </si>
  <si>
    <t>ePublishing/Notification, eTendering/eQuotation, eContract Management, ePurchasing/P2P, eProcurement Plan, eEvaluation/Awarding, Vendor Management</t>
  </si>
  <si>
    <t>http://ppip.gov.np/downloads</t>
  </si>
  <si>
    <t>0.7</t>
  </si>
  <si>
    <t>25000</t>
  </si>
  <si>
    <t>2600000000</t>
  </si>
  <si>
    <t>2000000000</t>
  </si>
  <si>
    <t>6619</t>
  </si>
  <si>
    <t>560000000</t>
  </si>
  <si>
    <t>17923</t>
  </si>
  <si>
    <t>1910000000</t>
  </si>
  <si>
    <t>130000000</t>
  </si>
  <si>
    <t>1600000000</t>
  </si>
  <si>
    <t>230000000</t>
  </si>
  <si>
    <t>https://ppmo.gov.np/reports/annual_reports</t>
  </si>
  <si>
    <t>- Number of direct contract awards	7 - 9%</t>
  </si>
  <si>
    <t>Netherlands</t>
  </si>
  <si>
    <t>17231624</t>
  </si>
  <si>
    <t>924512599909</t>
  </si>
  <si>
    <t>51320</t>
  </si>
  <si>
    <t>http://www.worldbank.org/en/country/netherlands</t>
  </si>
  <si>
    <t>PIANOo, the Dutch Public Procurement Expertise Centre</t>
  </si>
  <si>
    <t>https://www.pianoo.nl/nl</t>
  </si>
  <si>
    <t>Ministry of Economic Affairs and Climate</t>
  </si>
  <si>
    <t>https://www.pianoo.nl/en/public-procurement-law-netherlands</t>
  </si>
  <si>
    <t>Article 2.115a of the Public Procurement Act 2012</t>
  </si>
  <si>
    <t>Article 2.115 of the Public Procurement Act 2012</t>
  </si>
  <si>
    <t>Articles 2.76, 2.80 and 2.115 of the Public Procurement Act 2012; Principle 3.5.6 of the Proportionality Guide (The Proportionality Guide is considered as part of the legal framework, please see: https://www.pianoo.nl/en/public-procurement-law-netherlands. The Proportionality Guide works on a comply or explain basis.)</t>
  </si>
  <si>
    <t>Indirectly: Article 1.5 of the Public Procurement Act 2012</t>
  </si>
  <si>
    <t>ARVODI 2018 (terms and conditions of the central government; https://wetten.overheid.nl/BWBR0040889/2018-05-15#Bijlage_3)</t>
  </si>
  <si>
    <t>20 days</t>
  </si>
  <si>
    <t>Works Procurement Regulations 2016 (ARW) (The Works Procurement Regulations 2016 is considered as part of the legal framework, please see: https://www.pianoo.nl/en/public-procurement-law-netherlands. The Works Procurement Regulations 2016 is used for procurement for the award of works contracts above and below the EU threshold. It is mandatory for contracts below the EU threshold.)</t>
  </si>
  <si>
    <t>European treshold (see below)</t>
  </si>
  <si>
    <t>One on one up to 30.000 Euro; multiple private tender from 30.000 Euro up to the European treshold. (Principle 3.4.2 of the Proportionality Guide contains an overview of treshold values and suitable procedures, please see: https://www.pianoo.nl/sites/default/files/media/documents/proportinality-guide-Engels-1st-revision-april2016.pdf)</t>
  </si>
  <si>
    <t>See Articles 2.70 until 2.74 of the Public Procurement Act 2012</t>
  </si>
  <si>
    <t>139.000,- Euro central government; 214.000 Euro decentral government</t>
  </si>
  <si>
    <t>5.350.000,- Euro</t>
  </si>
  <si>
    <t>TenderNed</t>
  </si>
  <si>
    <t>https://www.tenderned.nl/cms/english</t>
  </si>
  <si>
    <t>not to our knowledge</t>
  </si>
  <si>
    <t>Dutch, Flemish</t>
  </si>
  <si>
    <t>2131</t>
  </si>
  <si>
    <t>6671</t>
  </si>
  <si>
    <t>8089927372</t>
  </si>
  <si>
    <t>8106</t>
  </si>
  <si>
    <t>2090</t>
  </si>
  <si>
    <t>787</t>
  </si>
  <si>
    <t>4765299685</t>
  </si>
  <si>
    <t>5229</t>
  </si>
  <si>
    <t>7953</t>
  </si>
  <si>
    <t>3873</t>
  </si>
  <si>
    <t>432</t>
  </si>
  <si>
    <t>3.82</t>
  </si>
  <si>
    <t>6.49</t>
  </si>
  <si>
    <t>6.37</t>
  </si>
  <si>
    <t>933</t>
  </si>
  <si>
    <t>https://opentender.eu/nl/dashboards/market-analysis</t>
  </si>
  <si>
    <t>https://ec.europa.eu/regional_policy/sources/policy/how/improving-investment/public-procurement/study/country_profile/nl.pdf</t>
  </si>
  <si>
    <t>New Caledonia</t>
  </si>
  <si>
    <t>271030</t>
  </si>
  <si>
    <t>2687309003</t>
  </si>
  <si>
    <t>13210</t>
  </si>
  <si>
    <t>Gouvernement de la Nouvelle-Calédonie</t>
  </si>
  <si>
    <t>https://gouv.nc/</t>
  </si>
  <si>
    <t>https://marchespublics.nc/documentation; https://marchespublics.nc/sites/default/files/documents/delib424_reglementation_des_mp.pdf; https://marchespublics.nc/sites/default/files/documents/guide_des_marches_publics_nc_v1.1.pdf</t>
  </si>
  <si>
    <t>Articles 24- 26</t>
  </si>
  <si>
    <t>Article 28-2</t>
  </si>
  <si>
    <t>Articles 27-1. and 27-2</t>
  </si>
  <si>
    <t>Marches Publics de la Nouvelle Caledonie</t>
  </si>
  <si>
    <t>https://marchespublics.nc/</t>
  </si>
  <si>
    <t>ePublishing/Notification, eTendering/eQuotation, Vendor Management</t>
  </si>
  <si>
    <t>French, English, Spanish, Castilian</t>
  </si>
  <si>
    <t>New Zealand</t>
  </si>
  <si>
    <t>5122600</t>
  </si>
  <si>
    <t>New Zealand Dollar</t>
  </si>
  <si>
    <t>1.4138000000</t>
  </si>
  <si>
    <t>245588484934</t>
  </si>
  <si>
    <t>45230</t>
  </si>
  <si>
    <t>Asian Development Bank (ADB), European Bank for Reconstruction and Development (EBRD), International Fund for Agricultural Development (IFAD), International Monetary Fund (IMF), Organization for Economic Cooperation and Development (OECD), United Nations Conference on Trade and Development (UNCTAD), World Trade Organization (WTO)</t>
  </si>
  <si>
    <t>Ministry of Business , Innovation and Employment</t>
  </si>
  <si>
    <t>https://www.procurement.govt.nz/</t>
  </si>
  <si>
    <t>https://www.procurement.govt.nz</t>
  </si>
  <si>
    <t>https://www.procurement.govt.nz/procurement/principles-and-rules/; https://www.procurement.govt.nz/assets/procurement-property/documents/government-procurement-rules.pdf; https://www.procurement.govt.nz/procurement/principles-charter-and-rules/government-procurement-rules/; https://www.procurement.govt.nz/assets/procurement-property/documents/government-procurement-rules.pdf</t>
  </si>
  <si>
    <t>Rule 8</t>
  </si>
  <si>
    <t>Rule 46</t>
  </si>
  <si>
    <t>Rule 3</t>
  </si>
  <si>
    <t>Rule 20</t>
  </si>
  <si>
    <t>NA (typically found in tender documentation)</t>
  </si>
  <si>
    <t>Rule 50</t>
  </si>
  <si>
    <t>Rule 42</t>
  </si>
  <si>
    <t>Rule 34 and 36</t>
  </si>
  <si>
    <t>Rule 48</t>
  </si>
  <si>
    <t>Rules 6 and 7</t>
  </si>
  <si>
    <t>Rules 29, 30, 31</t>
  </si>
  <si>
    <t>Rule 6</t>
  </si>
  <si>
    <t>Rule 7</t>
  </si>
  <si>
    <t>New Zealand Government Electronic Tenders Service (GETS)</t>
  </si>
  <si>
    <t>https://www.gets.govt.nz/ExternalIndex.htm</t>
  </si>
  <si>
    <t>ePublishing/Notification, eTendering/eQuotation, eContract Management, Vendor Management</t>
  </si>
  <si>
    <t>Number of annual tenders: approximately 4000 notices but may not all be tenders.
Public Procurement law last revision date: 2019.
Public Procurement Law requirement for mandatory use of e-government procurement: rule 13.
Number of certified contracting officers by gender: not measured.
Public Procurement Law requirement that defines procedures to be used for emergency procurement: rule 14.
Public Procurement Law requirements that excludes donor-funded projects from national public procurement law: rule 12.
The government has green public procurement strategies and roadmap (Y/N + URL): yes; https://environment.govt.nz/what-government-is-doing/areas-of-work/climate-change/carbon-neutral-government-programme/about-carbon-neutral-government-programme/
The government uses green public procurement for certain sectors (e.g., energy, agriculture, water, transport, construction/works, other): transport, construction, energy
Are any green public procurement practices mandatory? (Y/N) + description: yes, low emissions in construction, transport, and energy (heating)
Public Procurement Law requirement for use of green public procurement practices: rule 20
Lead agency / governance body responsible for green public procurement: Ministry for the Environment
Official website on Sustainable Public Procurement (criteria, guidelines, definitions, etc.): www.procurement.govt.nz
Specific green certifications or standards for suppliers: Green Star in construction
Training toolkit or course on green public procurement: https://www.procurement.govt.nz/broader-outcomes/reducing-emissions-and-waste/
Disposal requirements for goods, equipment, and infrastructure that minimize environmental impacts and maximize recycling and reuse: rule 20
Public Procurement Law requirement for awards to businesses owned by disadvantaged groups (e.g. ethnic minorities, disabled persons, etc.): rule 17
Public Procurement Law requirement for suppliers to adhere to international labor standards (Y/N) – clause + list of compacts to which they belong (e.g. anti-child slavery, human trafficking, etc.): Government Procurement Charter; https://www.procurement.govt.nz/procurement/principles-charter-and-rules/government-procurement-charter/ 
Public Procurement Law requirement to source ethically or fairly traded goods: Government Procurement Charter; https://www.procurement.govt.nz/procurement/principles-charter-and-rules/government-procurement-charter/
Spend targets for businesses owned by disadvantaged group (e.g., an entity that is at least 51% owned, managed, and controlled by one or more ethnic minorities, disabled persons, etc.): 8% of contracts by volume to Maori owned business</t>
  </si>
  <si>
    <t>Nicaragua</t>
  </si>
  <si>
    <t>6850540</t>
  </si>
  <si>
    <t>Cordoba Oro</t>
  </si>
  <si>
    <t>35.1710166667</t>
  </si>
  <si>
    <t>13114322092</t>
  </si>
  <si>
    <t>1950</t>
  </si>
  <si>
    <t>http://www.worldbank.org/en/country/nicaragua</t>
  </si>
  <si>
    <t>Ministerio de Hacienda y Crédito Público</t>
  </si>
  <si>
    <t>http://www.hacienda.gob.ni/</t>
  </si>
  <si>
    <t>http://www.nicaraguacompra.gob.ni/normativa; http://www.oas.org/juridico/spanish/mesicic3_nic_ley323.pdf; http://legislacion.asamblea.gob.ni/normaweb.nsf/9e314815a08d4a6206257265005d21f9/e57f2e97bba45487062577f900762c46?OpenDocument</t>
  </si>
  <si>
    <t>Article 39 of Public Procurement Law</t>
  </si>
  <si>
    <t>Article 45 of Public Procurement Law</t>
  </si>
  <si>
    <t>Article 32 of Public Procurement Law</t>
  </si>
  <si>
    <t>Article 105 and Article 106 of Public Procurement Law</t>
  </si>
  <si>
    <t>Article 33 of Public Procurement Law</t>
  </si>
  <si>
    <t>Nicaragua Compra</t>
  </si>
  <si>
    <t>http://www.nicaraguacompra.gob.ni/</t>
  </si>
  <si>
    <t>Cordoba Oro, US Dollar</t>
  </si>
  <si>
    <t>https://www.mti.gob.ni/wp-content/uploads/doc/REPORTE_GENERAL_PAC_2019.pdf</t>
  </si>
  <si>
    <t>Niger</t>
  </si>
  <si>
    <t>25252722</t>
  </si>
  <si>
    <t>15188307692</t>
  </si>
  <si>
    <t>590</t>
  </si>
  <si>
    <t>http://www.worldbank.org/en/country/niger</t>
  </si>
  <si>
    <t>Agence de régulation des marchés publics au Niger.</t>
  </si>
  <si>
    <t>http://www.armp-niger.org/</t>
  </si>
  <si>
    <t>http://www.armp-niger.org/reglementation/code-marches-publics/; https://www.armp-niger.org/reglementation/lois</t>
  </si>
  <si>
    <t>Article 8 and Article 127 Decree 641/2016</t>
  </si>
  <si>
    <t>Articles 28-30 Decree 641/2016</t>
  </si>
  <si>
    <t>Article 94 Decree 641/2016</t>
  </si>
  <si>
    <t>Article 97 Decree 641/2016</t>
  </si>
  <si>
    <t>Articles 68-69 Decree 641/2016</t>
  </si>
  <si>
    <t>Article 31 and Article 84 Decree 641/2016</t>
  </si>
  <si>
    <t>Article 6; Article 94 and Article 100 Decree 641/2016</t>
  </si>
  <si>
    <t>Article 95 Decree 641/2016</t>
  </si>
  <si>
    <t>Article 67 Decree 641/2016</t>
  </si>
  <si>
    <t>http://www.armp-niger.org/documentation/rapports-d-audits/</t>
  </si>
  <si>
    <t>http://www.armp-niger.org/statistiques/marches-publics/; https://www.armp-niger.org/index.php?id=137</t>
  </si>
  <si>
    <t>https://www.armp-niger.org/index.php?id=137</t>
  </si>
  <si>
    <t>Nigeria</t>
  </si>
  <si>
    <t>195874740</t>
  </si>
  <si>
    <t>Naira</t>
  </si>
  <si>
    <t>306.0836882452</t>
  </si>
  <si>
    <t>379791930165</t>
  </si>
  <si>
    <t>http://www.worldbank.org/en/country/nigeria</t>
  </si>
  <si>
    <t>Bureau of Public Procurement</t>
  </si>
  <si>
    <t>https://www.bpp.gov.ng/</t>
  </si>
  <si>
    <t>Federal Republic of Nigeria Official Gazette, Public Procurement Act 2007, Article 16, par 1 (e).</t>
  </si>
  <si>
    <t>Federal Republic of Nigeria Official Gazette, Public Procurement Act 2007, Article 50.</t>
  </si>
  <si>
    <t>Federal Republic of Nigeria Official Gazette, Public Procurement Act 2007, Article 26.</t>
  </si>
  <si>
    <t>Federal Republic of Nigeria Official Gazette, Public Procurement Act 2007, Article 30.</t>
  </si>
  <si>
    <t>Federal Republic of Nigeria Official Gazette, Public Procurement Act 2007, Article 34.</t>
  </si>
  <si>
    <t>Federal Republic of Nigeria Official Gazette, Public Procurement Act 2007, Article 54, par 2 (b).</t>
  </si>
  <si>
    <t>Federal Republic of Nigeria Official Gazette, Public Procurement Act 2007, Article 29.</t>
  </si>
  <si>
    <t>Federal Republic of Nigeria Official Gazette, Public Procurement Act 2007, Article 22, par 3.</t>
  </si>
  <si>
    <t>Federal Republic of Nigeria Official Gazette, Public Procurement Act 2007, Article 25, par 2 (i), (ii).</t>
  </si>
  <si>
    <t>https://lagosppa.gov.ng</t>
  </si>
  <si>
    <t>eProcurement Plan, ePublishing/Notification, eTendering/eQuotation, eEvaluation/Awarding, eReverse Auctions, eContract Management, eCatalogues, ePurchasing/P2P</t>
  </si>
  <si>
    <t>US Dollar, Naira</t>
  </si>
  <si>
    <t>COTS: DESCRIBE (Vendor + Components), European Dynamics</t>
  </si>
  <si>
    <t>http://nocopo.bpp.gov.ng/OpenData.aspx</t>
  </si>
  <si>
    <t>30000</t>
  </si>
  <si>
    <t>30000000</t>
  </si>
  <si>
    <t>10000</t>
  </si>
  <si>
    <t>161961580</t>
  </si>
  <si>
    <t>4983463238</t>
  </si>
  <si>
    <t>876969.0</t>
  </si>
  <si>
    <t>223</t>
  </si>
  <si>
    <t>214</t>
  </si>
  <si>
    <t>http://www.bpp.gov.ng/all-downloads/</t>
  </si>
  <si>
    <t>https://www.bpp.gov.ng/procurement-management-system/</t>
  </si>
  <si>
    <t>Northern Mariana Islands</t>
  </si>
  <si>
    <t>49481</t>
  </si>
  <si>
    <t>Office of Pubic Auditor</t>
  </si>
  <si>
    <t>http://www.opacnmi.com/sec.asp?secID=9</t>
  </si>
  <si>
    <t>http://www.cnmilaw.org/pdf/admincode/T70/T70-30.pdf</t>
  </si>
  <si>
    <t>§ 70-30.3-210 Competitive Sealed Proposals A(h)
§ 90-20-225 (g)</t>
  </si>
  <si>
    <t>§ 70-30.3-301 Construction Procurement (b)
§ 90-20-801 (b)</t>
  </si>
  <si>
    <t>§ 70-30.3-205 (h)
§ 90-20-205</t>
  </si>
  <si>
    <t>North Macedonia</t>
  </si>
  <si>
    <t>2065092</t>
  </si>
  <si>
    <t>Denar</t>
  </si>
  <si>
    <t>52.1021583333</t>
  </si>
  <si>
    <t>13208529986</t>
  </si>
  <si>
    <t>European Bank for Reconstruction and Development (EBRD), International Fund for Agricultural Development (IFAD), International Monetary Fund (IMF), United Nations Conference on Trade and Development (UNCTAD), World Trade Organization (WTO)</t>
  </si>
  <si>
    <t>http://www.worldbank.org/en/country/northmacedonia</t>
  </si>
  <si>
    <t>Public Procurement Bureau</t>
  </si>
  <si>
    <t>https://bjn.gov.mk/</t>
  </si>
  <si>
    <t>CIPS Level 4</t>
  </si>
  <si>
    <t>https://www.bjn.gov.mk/en/category/law-on-public-procurement/; https://www.bjn.gov.mk/category/zakon-za-avni-nabavki/</t>
  </si>
  <si>
    <t>Article 100</t>
  </si>
  <si>
    <t>Article 4</t>
  </si>
  <si>
    <t>Article 99</t>
  </si>
  <si>
    <t>Article 101</t>
  </si>
  <si>
    <t>Article 108</t>
  </si>
  <si>
    <t>Article 115</t>
  </si>
  <si>
    <t>Article 129</t>
  </si>
  <si>
    <t>Electronic System for Public Procurement (ESPP)</t>
  </si>
  <si>
    <t>https://e-nabavki.gov.mk</t>
  </si>
  <si>
    <t>eProcurement Plan, ePublishing/Notification, eTendering/eQuotation, eEvaluation/Awarding, eReverse Auctions, eComplaints</t>
  </si>
  <si>
    <t>e-RA for Shopping</t>
  </si>
  <si>
    <t>English, Macedonian</t>
  </si>
  <si>
    <t>Annual use fee, Publishing fee, Other: DESCRIBE, EO payes annyal fee acording to the size of the company CA payes a fee for every puvlushed contract notice and notice for changes and additional information</t>
  </si>
  <si>
    <t>21406</t>
  </si>
  <si>
    <t>1466116200</t>
  </si>
  <si>
    <t>33735</t>
  </si>
  <si>
    <t>1503132798</t>
  </si>
  <si>
    <t>18472</t>
  </si>
  <si>
    <t>761093551</t>
  </si>
  <si>
    <t>406925416</t>
  </si>
  <si>
    <t>13263</t>
  </si>
  <si>
    <t>335113829</t>
  </si>
  <si>
    <t>33639</t>
  </si>
  <si>
    <t>1464430696</t>
  </si>
  <si>
    <t>96</t>
  </si>
  <si>
    <t>38098230</t>
  </si>
  <si>
    <t>5693</t>
  </si>
  <si>
    <t>38098229</t>
  </si>
  <si>
    <t>124364000</t>
  </si>
  <si>
    <t>25647</t>
  </si>
  <si>
    <t>794592802</t>
  </si>
  <si>
    <t>2278</t>
  </si>
  <si>
    <t>403224939</t>
  </si>
  <si>
    <t>1188</t>
  </si>
  <si>
    <t>144896402</t>
  </si>
  <si>
    <t>28112</t>
  </si>
  <si>
    <t>1355586132</t>
  </si>
  <si>
    <t>3.4</t>
  </si>
  <si>
    <t>4.27</t>
  </si>
  <si>
    <t>415</t>
  </si>
  <si>
    <t>4444</t>
  </si>
  <si>
    <t>https://www.bjn.gov.mk/category/godishni-izveshtai/</t>
  </si>
  <si>
    <t>https://e-nabavki.gov.mk/opendata-announcements.aspx#/home</t>
  </si>
  <si>
    <t>12.3</t>
  </si>
  <si>
    <t>*Number and value of open contract awards includes contracts awarded in open procedure, simplified open procedure and low value procurement procedures with publication of a contract notice.
**Number and value of contracts awarded to SMEs includes contracts awarded to micro, small and medium sized companies.
***Number of contracts evaluated based on MEAT includes those evaluated on the basis of best price/quality ratio as well as life cycle costing.
****Social and other specific services are not included in the number of tender procedures evaluated on the basis of MEAT or on the basis of lowest price only.
Name	New Indicators Value
Public Procurement Law requirement for mandatory use of e-government procurement	Article 31
eProcurement system custom vs Commercial Off the Shelf (COTS) vs. Open Source vs. SaaS	
Number of certified contracting officers by gender	1168 total
Public Procurement Law requirement that defines procedures to be used for emergency procurement	Article 55 (1) d)
Public Procurement Law requirements that excludes donor-funded projects from national public procurement law	Article 23 (1) 2.
Public Procurement law last revision date	20/4/2021
New Environment Indicators	
Name	New Indicators Value
The government has green public procurement strategies and roadmap (Y/N + URL)	N
The government uses green public procurement for certain sectors (e.g., energy, agriculture, water, transport, construction/works, other) 	
Are any green public procurement practices mandatory? (Y/N) + description	N
Public Procurement Law requirement for use of green public procurement practices	.
Lead agency / governance body responsible for green public procurement	
Spend targets for green public procurement (total, goods, works &amp; services)	
Official website on Sustainable Public Procurement (criteria, guidelines, definitions, etc.)	
Specific green certifications or standards for suppliers	
Training toolkit or course on green public procurement	
Green public procurement monitoring tool (Y/N) + description	N
Disposal requirements for goods, equipment, and infrastructure that minimize environmental impacts and maximize recycling and reuse	
Number of contract awards evaluated based on green public procurement criteria (total, goods, works &amp; services)	
Value of contract awards evaluated based on green public procurement criteria (total, goods, works &amp; services)	
Methodology for how green public procurement criteria is in the public procurement process	
New Social and Economic Indicators	
Name	New Indicators Value
Public Procurement Law requirement for awards to women-owned businesses	
Public Procurement Law requirement for awards to businesses owned by disadvantaged groups (e.g. ethnic minorities, disabled persons, etc.)	
Public Procurement Law requirement for suppliers to adhere to international labor standards (Y/N) – clause + list of compacts to which they belong (e.g. anti-child slavery, human trafficking, etc.)	
Public Procurement Law requirement to source ethically or fairly traded goods	
Spend targets for women-owned businesses (e.g., an entity that is at least 51% owned, managed, and controlled by one or more women)	
Spend targets for businesses owned by disadvantaged group (e.g., an entity that is at least 51% owned, managed, and controlled by one or more ethnic minorities, disabled persons, etc.)	
Requirement for local sourcing of main elements of purchased products or services	
Disaggregate number of certified contracting officers by gender (e.g., CIPS)</t>
  </si>
  <si>
    <t>Norway</t>
  </si>
  <si>
    <t>5408320</t>
  </si>
  <si>
    <t>Norwegian Krone</t>
  </si>
  <si>
    <t>8.5900000000</t>
  </si>
  <si>
    <t>503286961583</t>
  </si>
  <si>
    <t>83880</t>
  </si>
  <si>
    <t>African Development Bank (AfDB), Asian Development Bank (ADB), European Bank for Reconstruction and Development (EBRD), Inter-American Development Bank Group (IDB, IADB), International Fund for Agricultural Development (IFAD), International Monetary Fund (IMF), Nordic Investment Bank (NIB), Organization for Economic Cooperation and Development (OECD), United Nations Conference on Trade and Development (UNCTAD), World Trade Organization (WTO)</t>
  </si>
  <si>
    <t>http://www.worldbank.org/en/country/norway</t>
  </si>
  <si>
    <t>Public procurement department</t>
  </si>
  <si>
    <t>https://www.anskaffelser.no/</t>
  </si>
  <si>
    <t>https://www.anskaffelser.no/avtaler-og-regelverk/lov-og-forskrifter</t>
  </si>
  <si>
    <t>Section 6 Public Procurement Act</t>
  </si>
  <si>
    <t>Section 11 Public Procurement Act</t>
  </si>
  <si>
    <t>e-Procurement</t>
  </si>
  <si>
    <t>https://www.anskaffelser.no/public-procurement/e-procurement</t>
  </si>
  <si>
    <t>ePublishing/Notification, eTendering/eQuotation, eEvaluation/Awarding, ePurchasing/P2P</t>
  </si>
  <si>
    <t>English, Norwegian</t>
  </si>
  <si>
    <t>9928</t>
  </si>
  <si>
    <t>3102308360</t>
  </si>
  <si>
    <t>6840</t>
  </si>
  <si>
    <t>2215967615</t>
  </si>
  <si>
    <t>http://etiskhandel.no/English/Publications_and_Reports/index.html</t>
  </si>
  <si>
    <t xml:space="preserve">https://www.anskaffelser.no/public-procurement/e-procurement/about-e-procurement/e-procurement-statistics; https://www.anskaffelser.no/sites/anskaffelser2/files/maps_norway.pdf; https://opentender.eu/no/dashboards/market-analysis; </t>
  </si>
  <si>
    <t>https://anskaffelser.no/en/english/english/e-procurement/e-procurement-statistics</t>
  </si>
  <si>
    <t>Open Tender</t>
  </si>
  <si>
    <t>https://opentender.eu/no/dashboards/market-analysis</t>
  </si>
  <si>
    <t>Oman</t>
  </si>
  <si>
    <t>4520471</t>
  </si>
  <si>
    <t>Rial Omani</t>
  </si>
  <si>
    <t>0.3845000000</t>
  </si>
  <si>
    <t>82199779713</t>
  </si>
  <si>
    <t>17950</t>
  </si>
  <si>
    <t>https://www.mof.gov.om/</t>
  </si>
  <si>
    <t>https://www.diam.om/TendersLaw/Tender-Law-38-2008</t>
  </si>
  <si>
    <t>Article 31 and Article 35 Tender Law</t>
  </si>
  <si>
    <t>Article 36 Tender Law</t>
  </si>
  <si>
    <t>Article 43 Tender Law</t>
  </si>
  <si>
    <t>Article 19 and Article 24 Tender Law</t>
  </si>
  <si>
    <t>Article 44 Tender Law</t>
  </si>
  <si>
    <t>Article 19 Tender Law</t>
  </si>
  <si>
    <t>Article 32 and Article 33 Tender Law</t>
  </si>
  <si>
    <t>Article 18 and Article 28 Tender Law</t>
  </si>
  <si>
    <t>Tender Board</t>
  </si>
  <si>
    <t>https://etendering.tenderboard.gov.om/product/publicDash#</t>
  </si>
  <si>
    <t>ePublishing/Notification, Vendor Management</t>
  </si>
  <si>
    <t>https://www.mof.gov.om/%D8%A7%D9%84%D8%AA%D9%82%D8%A7%D8%B1%D9%8A%D8%B1-%D8%A7%D9%84%D9%85%D8%A7%D9%84%D9%8A%D8%A9/%D8%A7%D9%84%D9%85%D9%88%D8%A7%D8%B2%D9%86%D8%A9-%D8%A7%D9%84%D8%B9%D8%A7%D9%85%D8%A9-%D9%84%D9%84%D8%AF%D9%88%D9%84%D8%A9/%D8%A7%D9%84%D9%85%D9%88%D8%A7%D8%B2%D9%86%D8%A9-%D8%A7%D9%84%D8%B9%D8%A7%D9%85%D8%A9-%D9%84%D9%84%D8%B3%D9%86%D8%A9-%D8%A7%D9%84%D9%85%D8%A7%D9%84%D9%8A%D8%A9-2015</t>
  </si>
  <si>
    <t>Pakistan</t>
  </si>
  <si>
    <t>231402117</t>
  </si>
  <si>
    <t>Pakistan Rupee</t>
  </si>
  <si>
    <t>162.9062537474</t>
  </si>
  <si>
    <t>343862544719</t>
  </si>
  <si>
    <t>1470</t>
  </si>
  <si>
    <t>http://www.worldbank.org/en/country/pakistan</t>
  </si>
  <si>
    <t>Federal Public Procurement Regulatory Authority (PPRA)</t>
  </si>
  <si>
    <t>https://www.ppra.org.pk/</t>
  </si>
  <si>
    <t>https://www.ppra.org.pk/rules.asp</t>
  </si>
  <si>
    <t>Rule 4 of Punjab Procurement Rules, 2014</t>
  </si>
  <si>
    <t>Clause (h) of Sub-rule (1) of Rule 2 of Public Procurement Rules, 2004</t>
  </si>
  <si>
    <t>Rule 27 of Punjab Procurement Rules, 2014</t>
  </si>
  <si>
    <t>Rule 30 (i) of Punjab Procurement Rules, 2014</t>
  </si>
  <si>
    <t>Rule 26 (2) of Punjab Procurement Rules, 2014</t>
  </si>
  <si>
    <t>Rule 67 of Punjab Procurement Rules, 2014</t>
  </si>
  <si>
    <t>Rule 35 of Public Procurement Rules, 2004</t>
  </si>
  <si>
    <t>Rule 28 of Punjab Procurement Rules, 2014</t>
  </si>
  <si>
    <t>Rule 12 of Punjab Procurement Rules, 2014</t>
  </si>
  <si>
    <t>Rule 37 of Punjab Procurement Rules, 2014</t>
  </si>
  <si>
    <t>Rule 59 of Punjab Procurement Rules, 2014</t>
  </si>
  <si>
    <t>e-Pak Acquisition and Disposal System (EPADS)</t>
  </si>
  <si>
    <t>https://punjab.eprocure.gov.pk/</t>
  </si>
  <si>
    <t>English, Urdu</t>
  </si>
  <si>
    <t>US Dollar, Pakistan Rupee</t>
  </si>
  <si>
    <t>36490</t>
  </si>
  <si>
    <t>2163</t>
  </si>
  <si>
    <t>Palau</t>
  </si>
  <si>
    <t>18024</t>
  </si>
  <si>
    <t>222800000</t>
  </si>
  <si>
    <t>12790</t>
  </si>
  <si>
    <t>Bureau of Public Service System</t>
  </si>
  <si>
    <t>https://www.palaugov.pw/bpss</t>
  </si>
  <si>
    <t>http://www.paclii.org/pw/legis/consol_act/ratt40256/</t>
  </si>
  <si>
    <t>Chapter 6 § 644.</t>
  </si>
  <si>
    <t>Chapter 6 § 620</t>
  </si>
  <si>
    <t>20000.0</t>
  </si>
  <si>
    <t>Chapter 6 § 616</t>
  </si>
  <si>
    <t>Chapter 6 § 627</t>
  </si>
  <si>
    <t>https://www.palaugov.pw/rfp</t>
  </si>
  <si>
    <t>Panama</t>
  </si>
  <si>
    <t>4176873</t>
  </si>
  <si>
    <t>59964800000</t>
  </si>
  <si>
    <t>14370</t>
  </si>
  <si>
    <t>0.0494</t>
  </si>
  <si>
    <t>http://www.worldbank.org/en/country/panama</t>
  </si>
  <si>
    <t>Dirección General de Contrataciones Públicas (DGCP)</t>
  </si>
  <si>
    <t>http://www.dgcp.gob.pa</t>
  </si>
  <si>
    <t>Agricilture, Education, Energy &amp; Extractives, Financial Sector, Health, Industry &amp; Trade Sector, Public Administration, Info &amp; Communication, Social Protection, Transportation, Water / Sanit / Waste</t>
  </si>
  <si>
    <t>Central government, autonomous and semi-autonomous entities, etc.</t>
  </si>
  <si>
    <t>http://www.dgcp.gob.pa/leyes</t>
  </si>
  <si>
    <t>Article 34 Sole Text Law 22 of June 27, 2006, ordered by Law 61 of 2017.</t>
  </si>
  <si>
    <t>Article 10 Sole Text Law 22 of June 27, 2006, ordered by Law 61 of 2017.</t>
  </si>
  <si>
    <t>Article 65 Sole Text Law 22 of June 27, 2006, ordered by Law 61 of 2017 and Article 74 of Executive Decree No. 40 of April 10, 2018 that regulates the Public Procurement Law</t>
  </si>
  <si>
    <t>Article 144 Sole Text Law 22 of June 27, 2006, ordered by Law 61 of 2017.</t>
  </si>
  <si>
    <t>Article 102 Sole Text Law 22 of June 27, 2006, ordered by Law 61 of 2017.</t>
  </si>
  <si>
    <t>Article 65 Sole Text Law 22 of June 27, 2006, ordered by Law 61 of 2017 and article 125 of Executive Decree No. 40 of April 10, 2018 that regulates the Public Procurement Law.</t>
  </si>
  <si>
    <t>Panama Compra</t>
  </si>
  <si>
    <t>http://www.panamacompra.gob.pa/Inicio/#!/</t>
  </si>
  <si>
    <t>ePublishing/Notification, eTendering/eQuotation, eEvaluation/Awarding, eCatalogues, Vendor Management, eComplaints, eReverse Auctions</t>
  </si>
  <si>
    <t>Does not apply.</t>
  </si>
  <si>
    <t>Balboa, US Dollar</t>
  </si>
  <si>
    <t>0.9</t>
  </si>
  <si>
    <t>165000</t>
  </si>
  <si>
    <t>4000000000</t>
  </si>
  <si>
    <t>87235</t>
  </si>
  <si>
    <t>1175369349.40</t>
  </si>
  <si>
    <t>1366740019</t>
  </si>
  <si>
    <t>23464</t>
  </si>
  <si>
    <t>1034418632.18</t>
  </si>
  <si>
    <t>125602</t>
  </si>
  <si>
    <t>2578134121.52</t>
  </si>
  <si>
    <t>13569417.14</t>
  </si>
  <si>
    <t>3153</t>
  </si>
  <si>
    <t>512161428.82</t>
  </si>
  <si>
    <t>31083</t>
  </si>
  <si>
    <t>153331611.40</t>
  </si>
  <si>
    <t>59604</t>
  </si>
  <si>
    <t>163764624.5</t>
  </si>
  <si>
    <t>402</t>
  </si>
  <si>
    <t>94</t>
  </si>
  <si>
    <t>4040</t>
  </si>
  <si>
    <t>http://www.dgcp.gob.pa/articulo-10/10-3-estadisticas</t>
  </si>
  <si>
    <t>Currently, a new version of eProcurement is being worked on, allowing greater traceability throughout the contracting process. It is estimated that it will be available for the second semester of 2020.
A project for the opening of open data on public procurement issues is also being managed.</t>
  </si>
  <si>
    <t>Papua New Guinea</t>
  </si>
  <si>
    <t>9949437</t>
  </si>
  <si>
    <t>Kina</t>
  </si>
  <si>
    <t>3.5087719298</t>
  </si>
  <si>
    <t>25499665355</t>
  </si>
  <si>
    <t>2460</t>
  </si>
  <si>
    <t>http://www.worldbank.org/en/country/png</t>
  </si>
  <si>
    <t>National Procurement Commission (NPC)</t>
  </si>
  <si>
    <t>http://www.procurement.gov.pg</t>
  </si>
  <si>
    <t>http://www.procurement.gov.pg/publications-guides/; http://www.procurement.gov.pg/wp-content/uploads/2019/03/Certified-National-Procurement-Act-2018.pdf</t>
  </si>
  <si>
    <t>Article 68 (6)</t>
  </si>
  <si>
    <t>Article 39 and Article 68 (8)</t>
  </si>
  <si>
    <t>Article 68 (3)</t>
  </si>
  <si>
    <t>Paraguay</t>
  </si>
  <si>
    <t>6703799</t>
  </si>
  <si>
    <t>Guarani</t>
  </si>
  <si>
    <t>6774.1627348485</t>
  </si>
  <si>
    <t>38349497671</t>
  </si>
  <si>
    <t>5740</t>
  </si>
  <si>
    <t>0.072</t>
  </si>
  <si>
    <t>http://www.worldbank.org/en/country/paraguay</t>
  </si>
  <si>
    <t>Dirección Nacional de Contrataciones Públicas</t>
  </si>
  <si>
    <t>https://www.contrataciones.gov.py/</t>
  </si>
  <si>
    <t>http://www.ceamso.org.py/upload/publicaciones/1500294694.pdf; http://www.oas.org/juridico/spanish/tic_par_decreto%2021909.03.pdf; https://www.bacn.gov.py/leyes-paraguayas/11220/ley-n-7021-de-suministro-y-contrataciones-publicas; https://www.bacn.gov.py/leyes-paraguayas/159/ley-n-2051-de-contrataciones-publicas#:~:text=En%20las%20contrataciones%20excluidas%20ser%C3%A1n,4%C2%B0%20de%20esta%20ley.</t>
  </si>
  <si>
    <t>Law 2051, Article 15.</t>
  </si>
  <si>
    <t>Decree 2992, Article 35.</t>
  </si>
  <si>
    <t>Law 2051, Article 7.</t>
  </si>
  <si>
    <t>Law 2051, Article 39 | Decree 2992, Article 54, 89.</t>
  </si>
  <si>
    <t>Law 2051, Article 24 | Decree 2992, Article 45,46,55,57.</t>
  </si>
  <si>
    <t>Decree 2992, Article 64 b)</t>
  </si>
  <si>
    <t>Law 2051, Article 9, 85, 86, 87. | Decree 2992, Article 151, 152, 153, 154, 155, 156.</t>
  </si>
  <si>
    <t>Decree 2992, Article 46.</t>
  </si>
  <si>
    <t>Decree 2992, Article 68.</t>
  </si>
  <si>
    <t>"Law 2051, Article 16:
- Licitación Pública: more than 10.000 minimun daily wages in Paraguay.
- Licitación por Concurso de Ofertas: between 2.000 and 10.000 minimun daily wages in Paraguay. 
- Contratación Directa: less than 2.000 minimun daily wages in Paraguay.</t>
  </si>
  <si>
    <t>Public Procurement Information System</t>
  </si>
  <si>
    <t>eProcurement Plan, ePublishing/Notification, eReverse Auctions, eContract Management, eCatalogues, ePurchasing/P2P, Vendor Management, eComplaints, eTendering/eQuotation</t>
  </si>
  <si>
    <t>Action electronic signing</t>
  </si>
  <si>
    <t>Guarani, US Dollar</t>
  </si>
  <si>
    <t>Percentage of awarded value of a procurement procedure(CAs)</t>
  </si>
  <si>
    <t>https://www.contrataciones.gov.py/datos</t>
  </si>
  <si>
    <t>9415</t>
  </si>
  <si>
    <t>3095376615</t>
  </si>
  <si>
    <t>12461</t>
  </si>
  <si>
    <t>2872234702</t>
  </si>
  <si>
    <t>6746</t>
  </si>
  <si>
    <t>1436526637</t>
  </si>
  <si>
    <t>2072</t>
  </si>
  <si>
    <t>870962181</t>
  </si>
  <si>
    <t>2647</t>
  </si>
  <si>
    <t>486317919</t>
  </si>
  <si>
    <t>12428</t>
  </si>
  <si>
    <t>2597990258</t>
  </si>
  <si>
    <t>274244444</t>
  </si>
  <si>
    <t>1977</t>
  </si>
  <si>
    <t>1328776557</t>
  </si>
  <si>
    <t>598</t>
  </si>
  <si>
    <t>202976205</t>
  </si>
  <si>
    <t>1229</t>
  </si>
  <si>
    <t>45854580</t>
  </si>
  <si>
    <t>20354916</t>
  </si>
  <si>
    <t>3.3</t>
  </si>
  <si>
    <t>2.7</t>
  </si>
  <si>
    <t>375</t>
  </si>
  <si>
    <t>804</t>
  </si>
  <si>
    <t>1165</t>
  </si>
  <si>
    <t>https://www.contrataciones.gov.py/dncp/sie.html</t>
  </si>
  <si>
    <t>57</t>
  </si>
  <si>
    <t>Comments:
- All the information provided in the questionnaire can be published.
- eProcurement system name: information on the latest procurement system is presented
- Number of days from advertisement to contract award: Contratación Directa, 50 Concurso de Ofertas, 60 Licitación Pública Nacional, 80  Licitación Pública Internacional
- Public Procurement Law requirement for mandatory use of e-government procurement: Law 2051, Article 64, 91 | Decree 2992, Article 17, 40, 108.
- Public Procurement Law requirement that defines procedures to be used for emergency procurement: Law 2051, Article 33 | Decree 2992, Article 77
- Public Procurement Law requirements that excludes donor-funded projects from national public procurement law: Law 2051, Article 2 c)
- Public Procurement law last revision date: The last revision of Law 2051 was in April 2021, through the Law 6716 (https://www.bacn.gov.py/descarga/9548/LEY%206716.pdf). Additionally, a new public supply and procurement law was issued in 2022, law 7021 (https://www.contrataciones.gov.py/documentos/download/marco-legal/57353). This new law will be implemented by 2023. 
- The government has green public procurement strategies and roadmap (Y/N + URL): Yes (https://www.contrataciones.gov.py/dncp/compras-publicas-sostenibles.html)
- The government uses green public procurement for certain sectors (e.g., energy, agriculture, water, transport, construction/works, other): By 2021 there were framework agreements for the purchase of furniture (https://www.contrataciones.gov.py/convenios-marco/convocatoria/387663-adquisicion-muebles-criterios-sustentabilidad.html#documentos) and paper (https://www.contrataciones.gov.py/convenios-marco/convocatoria/370374-adquisicion-resmas-papel-criterios-sustentabilidad.html)
- Are any green public procurement practices mandatory? (Y/N) + description: Yes, the Sustainable Public Procurement Policy has established sustainability criteria mandatory for all tenders (https://www.contrataciones.gov.py/documentos/download/marco-legal/45681)
- Public Procurement Law requirement for use of green public procurement practices: The Sustainable Public Procurement Policy (https://www.contrataciones.gov.py/documentos/download/marco-legal/45681)
- Lead agency / governance body responsible for green public procurement: Dirección Nacional de Contrataciones Públicas (DNCP)
- Official website on Sustainable Public Procurement (criteria, guidelines, definitions, etc.): https://www.contrataciones.gov.py/dncp/compras-publicas-sostenibles.html
- Specific green certifications or standards for suppliers: For the purchase of paper through framework agreement is required: Forest Stewardship Council (FSC), EKO certification, Programme for the Endorsement of Forest Certification (PEFC), Cerflor or others. 
- Green public procurement monitoring tool (Y/N) + description: Yes. An annual report of sustainable public procurement is published. (https://www.contrataciones.gov.py/t/download/AvancesComprasSostenibles/2)
- Disposal requirements for goods, equipment, and infrastructure that minimize environmental impacts and maximize recycling and reuse: It is included in the Sustainable Public Procurement Policy (https://www.contrataciones.gov.py/documentos/download/marco-legal/45681)
- Public Procurement Law requirement for awards to businesses owned by disadvantaged groups (e.g. ethnic minorities, disabled persons, etc.): It is included in the Sustainable Public Procurement Policy (https://www.contrataciones.gov.py/documentos/download/marco-legal/45681)
- Public Procurement Law requirement for suppliers to adhere to international labor standards (Y/N) – clause + list of compacts to which they belong (e.g. anti-child slavery, human trafficking, etc.): It is included in the Sustainable Public Procurement Policy (https://www.contrataciones.gov.py/documentos/download/marco-legal/45681)
- Public Procurement Law requirement to source ethically or fairly traded goods: It is included in the Sustainable Public Procurement Policy (https://www.contrataciones.gov.py/documentos/download/marco-legal/45681)</t>
  </si>
  <si>
    <t>Peru</t>
  </si>
  <si>
    <t>31989256</t>
  </si>
  <si>
    <t xml:space="preserve">2004; 2017; </t>
  </si>
  <si>
    <t>Sol</t>
  </si>
  <si>
    <t>3.2866026980</t>
  </si>
  <si>
    <t>211135824256</t>
  </si>
  <si>
    <t>6470</t>
  </si>
  <si>
    <t>0.046</t>
  </si>
  <si>
    <t>Inter-American Development Bank Group (IDB, IADB), International Fund for Agricultural Development (IFAD), International Monetary Fund (IMF), United Nations Conference on Trade and Development (UNCTAD), World Trade Organization (WTO), World Bank (WB), United Nations Economic Commission for Latin America and the Caribbean (UNECLAC)</t>
  </si>
  <si>
    <t>http://www.worldbank.org/en/country/peru</t>
  </si>
  <si>
    <t>The Government Procurement Supervising Agency</t>
  </si>
  <si>
    <t>https://www.gob.pe/mef/osce</t>
  </si>
  <si>
    <t>10653</t>
  </si>
  <si>
    <t>Certification system for professionals or technicians based on skill levels</t>
  </si>
  <si>
    <t>Public Procurement Center - Perú Compras; National Center for Strategic Health Resources Supply - CENARES; Armed Forces Purchasing Agency</t>
  </si>
  <si>
    <t>Agricilture, Education, Energy &amp; Extractives, Financial Sector, Health, Industry &amp; Trade Sector, Info &amp; Communication, Public Administration, Social Protection, Transportation, Water / Sanit / Waste; Health; Info &amp; Communication, Industry &amp; Trade Sector, Transportation</t>
  </si>
  <si>
    <t>Ministry of Economy and Finance; Ministry of Health; Ministry of Defense</t>
  </si>
  <si>
    <t>https://www.perucompras.gob.pe/; http://www.cenares.minsa.gob.pe/; http://www.acffaa.gob.pe/</t>
  </si>
  <si>
    <t>https://www.gob.pe/institucion/osce/colecciones/135-legislacion-del-osce</t>
  </si>
  <si>
    <t>Regulations on Public Procurement (Supreme Decree N° 344-2018-EF), article 52-f</t>
  </si>
  <si>
    <t>No reference</t>
  </si>
  <si>
    <t>Law Public Procurement N° 30225, article 1</t>
  </si>
  <si>
    <t>Law Public Procurement N° 30225, article 2-h</t>
  </si>
  <si>
    <t>Regulations on Public Procurement (Supreme Decree N° 344-2018-EF), article 91.1</t>
  </si>
  <si>
    <t>Regulations on Public Procurement (Supreme Decree N° 344-2018-EF), article 52-b</t>
  </si>
  <si>
    <t>Law Public Procurement N° 30225, article 2-a; 22; 23; 24; 26.</t>
  </si>
  <si>
    <t>Regulations on Public Procurement (Supreme Decree N° 344-2018-EF), article 126; 125.</t>
  </si>
  <si>
    <t>Regulations on Public Procurement (Supreme Decree N° 344-2018-EF), article 119.</t>
  </si>
  <si>
    <t>Regulations on Public Procurement (Supreme Decree N° 344-2018-EF), article 52-b-viii</t>
  </si>
  <si>
    <t>Regulations on Public Procurement (Supreme Decree N° 344-2018-EF), article 63</t>
  </si>
  <si>
    <t>Law Public Procurement N° 30225, article 5.1-a</t>
  </si>
  <si>
    <t>Regulations on Public Procurement (Supreme Decree N° 344-2018-EF), article 70.2; 89.</t>
  </si>
  <si>
    <t>Electronic System for Government Procurement and Contracting - SEACE; Electronic Catalog Platform Framework Agreement; Sistema Electronico de Contrataciones del Estado</t>
  </si>
  <si>
    <t>https://www.gob.pe/7324-acceder-al-seace; https://catalogos.perucompras.gob.pe/AccesoGeneral; https://www2.seace.gob.pe/</t>
  </si>
  <si>
    <t>eProcurement Plan, ePublishing/Notification, eTendering/eQuotation, eReverse Auctions, eEvaluation/Awarding, eContract Management, Vendor Management, eComplaints; ePublishing/Notification, eTendering/eQuotation, eEvaluation/Awarding, eContract Management, eCatalogues, Vendor Management; ePublishing/Notification, eTendering/eQuotation, eReverse Auctions, eCatalogues</t>
  </si>
  <si>
    <t>No; No; No</t>
  </si>
  <si>
    <t xml:space="preserve">None; No; </t>
  </si>
  <si>
    <t xml:space="preserve">Yes; No; </t>
  </si>
  <si>
    <t>Spanish, Castilian; Spanish, Castilian; Spanish, Castilian</t>
  </si>
  <si>
    <t xml:space="preserve">Sol, US Dollar, Canadian Dollar, Pound Sterling, Yen, Swiss Franc, Euro; Sol, US Dollar; </t>
  </si>
  <si>
    <t xml:space="preserve">Government owned and operated; Government-managed service; </t>
  </si>
  <si>
    <t xml:space="preserve">; https://catalogos.perucompras.gob.pe/ConsultaOrdenesPub; </t>
  </si>
  <si>
    <t xml:space="preserve">https://portal.osce.gob.pe/osce/diagn%C3%B3stico-del-sistema-de-adquisiciones-p%C3%BAblicas-del-per%C3%BA; ; </t>
  </si>
  <si>
    <t>0.087</t>
  </si>
  <si>
    <t>0.267</t>
  </si>
  <si>
    <t>164367509.4</t>
  </si>
  <si>
    <t>0.015</t>
  </si>
  <si>
    <t>Difference of the estimated or referential value between the Awarded Value</t>
  </si>
  <si>
    <t>42749</t>
  </si>
  <si>
    <t>10708091999.82</t>
  </si>
  <si>
    <t>9913409770.836</t>
  </si>
  <si>
    <t>20387</t>
  </si>
  <si>
    <t>2426297795.103</t>
  </si>
  <si>
    <t>6180</t>
  </si>
  <si>
    <t>4369461729.216</t>
  </si>
  <si>
    <t>16182</t>
  </si>
  <si>
    <t>3117650246.516</t>
  </si>
  <si>
    <t>42559</t>
  </si>
  <si>
    <t>9657976295.937</t>
  </si>
  <si>
    <t>190</t>
  </si>
  <si>
    <t>255433474.89</t>
  </si>
  <si>
    <t>40513</t>
  </si>
  <si>
    <t>9127550044.916</t>
  </si>
  <si>
    <t>2236</t>
  </si>
  <si>
    <t>785859725.919</t>
  </si>
  <si>
    <t>29185</t>
  </si>
  <si>
    <t>3915083956.89</t>
  </si>
  <si>
    <t>119487</t>
  </si>
  <si>
    <t>299117423.474</t>
  </si>
  <si>
    <t>266</t>
  </si>
  <si>
    <t>108662638.98</t>
  </si>
  <si>
    <t>26258</t>
  </si>
  <si>
    <t>5628828931.008</t>
  </si>
  <si>
    <t>3.0</t>
  </si>
  <si>
    <t>482</t>
  </si>
  <si>
    <t>160</t>
  </si>
  <si>
    <t>914</t>
  </si>
  <si>
    <t>1042</t>
  </si>
  <si>
    <t>https://portal.osce.gob.pe/osce/content/estadisticas; https://public.tableau.com/profile/osce.bi#!/vizhome/InformeMensual-ConsolidadoDiciembre2018/IndicadoresdelMercadoEstatal; https://www.perucompras.gob.pe/archivos/observatorio/AC_N12_diciembre_2018.pdf</t>
  </si>
  <si>
    <t>http://bi.seace.gob.pe/pentaho/api/repos/%3Apublic%3ACuadro%20de%20Mando%3Acuadro_mando.wcdf/generatedContent?userid=public&amp;password=key; https://www.perucompras.gob.pe/observatorio/estudios-y-publicaciones.php; https://apps.osce.gob.pe/perfilprov-ui/</t>
  </si>
  <si>
    <t>Data is based  on Peruvian Public Procurement Law N° 30225.
Considerations on responses:
-	e- Procurement: In-person reverse auction and simplified electronic awards are included.
-	In the case of public tenders, all the procedures adjudicated only by Law 30225 are included.
-	Number of annual tenders (&lt;  US$/. 119,402): 35544
-	Value of annual tenders(&lt;  US$/. 119,402):3071998697,62018
-	Number of annual tenders (&gt;  US$/. 119,402): 7205
-	Value of annual tenders(&gt;  US$/. 119,402): 7636093302,2018
-	Number of professionals certified on (all) eProcurement systems does not apply in Peru
-	Number/ value of international contract awards: Contracts awarded to domiciled and non-domiciled foreign suppliers
-	Number of awards to SMEs: The term SMEs includes small and medium-sized enterprises. However, peruvian legislation recognises PYMES, including micro and small-sized enterprises. So the data provided in this reportes refers to micro and small-sized enterprises.
-	Complaint resolution period (include average resolution time in days) consider business days
-	Number of days from advertisement to contract award: The answer only includes Public Tender and Public Bidding.
-	Additional website for eProcurement assessment:
https://www.oecd.org/countries/peru/public-procurement-in-peru-9789264278905-en.htm</t>
  </si>
  <si>
    <t>Philippines</t>
  </si>
  <si>
    <t>113880328</t>
  </si>
  <si>
    <t>Philippine Peso</t>
  </si>
  <si>
    <t>49.2545977288</t>
  </si>
  <si>
    <t>408173799023</t>
  </si>
  <si>
    <t>3550</t>
  </si>
  <si>
    <t>Asian Development Bank (ADB), International Fund for Agricultural Development (IFAD), International Monetary Fund (IMF), United Nations Conference on Trade and Development (UNCTAD), World Trade Organization (WTO), Organization for Economic Cooperation and Development (OECD), United Nations Commission on International Trade Law (UNCITRAL), United Nations Economic and Social Commission for Asia and the Pacific (UNESCAP), World Bank (WB), Other:</t>
  </si>
  <si>
    <t>http://www.worldbank.org/en/country/philippines</t>
  </si>
  <si>
    <t>Government Procurement Policy Board; Procurement Service</t>
  </si>
  <si>
    <t>https://www.gppb.gov.ph/; https://ps-philgeps.gov.ph/home/</t>
  </si>
  <si>
    <t>No; Yes</t>
  </si>
  <si>
    <t>Procurement Service</t>
  </si>
  <si>
    <t>Agricilture, Education, Financial Sector, Health, Industry &amp; Trade Sector, Info &amp; Communication, Public Administration, Transportation, Energy &amp; Extractives, Social Protection, Water / Sanit / Waste</t>
  </si>
  <si>
    <t>Department of Budget and Management</t>
  </si>
  <si>
    <t>http://www.ps-philgeps.gov.ph/welcome/</t>
  </si>
  <si>
    <t>https://www.gppb.gov.ph/assets/pdfs/8th%20Ed.%20Handbook.pdf</t>
  </si>
  <si>
    <t>Reflected in the guidelines on framework agreement
Section 6.1.4</t>
  </si>
  <si>
    <t>Guidelines on Detailed Engineering for the Procurement of Infrastructure Projects
Section 3(l)
Reflected in the guidelines on framework agreement
Section 6.1.4</t>
  </si>
  <si>
    <t>Lowest Calculated and Responsive Bid 
Section 37.1.1 of  the IRR</t>
  </si>
  <si>
    <t>GPPB Resolution No. 15-2013 Approval to Support the Implementation of Sustainable and/or Green Public Procurement Regime in Government
GPPB Resolution No. 25-2017 Recognizing the Green Public Procurement (GPP) Roadmap and Adopting the Technical Specifications for the Ten (10) Common-Use Supplies and Equipment (CSE) and Ten (10) Non-Common-Use Supplies and Equipment (Non-CSE)
GPPB Resolution No. 22-2016 Approving the List of Prioritized Common-Use Supplies and Equipment (CSE) and Non-Common-Use Supplies and Equipment (Non-CSE) for Green Public Procurement (GPP)
GPPB Resolution No. 08-2020 Approving the designation of the Government Procurement Policy Board and Inter-Agency Technical Working Group as the Steering Committee and Technical Committee on Green Public Procurement, respectively, and amending GPPB Resolution No. 15-2013
GPPB Resolution No. 13-2020 Approving the issuance of position papers on House Bill No. 6526, proposed amendments on House Bill No. 6526, and Senate Bill No. 1371, on the establishment of a Sustainable or Green Public Procurement Program for all departments, bureaus, offices, and agencies of the government</t>
  </si>
  <si>
    <t>Section 27 Government Procurement Reform Act</t>
  </si>
  <si>
    <t>Section 29 Government Procurement Reform Act</t>
  </si>
  <si>
    <t>Section 43 Government Procurement Reform Act</t>
  </si>
  <si>
    <t>Section 55 Government Procurement Reform Act</t>
  </si>
  <si>
    <t>GPPB Circular No. 06-2019
Guidelines on the Implementation of Early Procurement
Activities (EPA)
Section 8</t>
  </si>
  <si>
    <t>Section 28 Government Procurement Reform Act</t>
  </si>
  <si>
    <t>Annex H
Section V (C) and (D)(8)</t>
  </si>
  <si>
    <t>Section 21.2
Annex H, Section IV (E)</t>
  </si>
  <si>
    <t>Section 21.2  Annex H, Section IV (E)</t>
  </si>
  <si>
    <t>Philippine Government Electronic Procurement System (PhilGEPS)</t>
  </si>
  <si>
    <t>https://www.philgeps.gov.ph/</t>
  </si>
  <si>
    <t>ePublishing/Notification, eTendering/eQuotation, eCatalogues, Vendor Management, eEvaluation/Awarding, eContract Management, ePurchasing/P2P</t>
  </si>
  <si>
    <t>Other: DESCRIBE, Platinum Membership</t>
  </si>
  <si>
    <t>894870</t>
  </si>
  <si>
    <t>40554063876</t>
  </si>
  <si>
    <t>514049</t>
  </si>
  <si>
    <t>32170759483</t>
  </si>
  <si>
    <t>420492</t>
  </si>
  <si>
    <t>8947293186</t>
  </si>
  <si>
    <t>78106</t>
  </si>
  <si>
    <t>22449145330</t>
  </si>
  <si>
    <t>15451</t>
  </si>
  <si>
    <t>774320967</t>
  </si>
  <si>
    <t>438268</t>
  </si>
  <si>
    <t>21140547133.016</t>
  </si>
  <si>
    <t>813</t>
  </si>
  <si>
    <t>707456445.919</t>
  </si>
  <si>
    <t>387890</t>
  </si>
  <si>
    <t>21344128410.433</t>
  </si>
  <si>
    <t>3619</t>
  </si>
  <si>
    <t>323430019</t>
  </si>
  <si>
    <t>510845</t>
  </si>
  <si>
    <t>31948223968</t>
  </si>
  <si>
    <t>2.70</t>
  </si>
  <si>
    <t>4.75</t>
  </si>
  <si>
    <t>69802</t>
  </si>
  <si>
    <t>Comments:
1. Data for a]Percentage of value spent through the use of eProcurement over total value spent, b]Percentage of number of transactions through the use of eProcurement over total number of transactions, c] Estimated annual savings value through the use of eProcurement (in USDs), d]Percentage of savings value through the use of eProcurement over total cost estimate, e] Methodology used in order to calculate savings value through the use of eProcurement not available
2. Number of annual tenders - Limited to modes of procurement that require bid notice posting
3. The information provided for a]Number of annual contracts, b]Number of contract awards of goods, c]Number of contract awards of works, d] Number of contract awards of services do not include cancelled award notices
4. The information provided for a]Value of annual tenders (in USD), b]Value of annual contracts (in USD), c]Value of contracts awards of goods (in USD), d]Value of contracts awards of works (in USD), e]Value of contracts awards of services (in USD) relate to exchange rate equal to 52.2150
5. The information related to Domestic vs International Awards does not include cancelled award notices and contracts awarded thru NP - Agency to Agency
6. The information related to Direct vs Non- Direct Awards Does not include cancelled award notices. For Direct Contract Awards, the Procurement Mode is  Direct Contracting and for Non-Direct Contract Awards, the Procurement Mode relates to all procurement modes except Direct Contracting
7. Data related to awards to SMEs is not available
8. Data related to Contract Awards based on MEAT / Lowest Price is not applicable. Evaluation is based on Lowest Calculated and Responsive Bid or Highest Calculated and Responsive Bid in the case of consulting services
9. Number of bidders - Ave. # of bidders = total bidders/total award notices. Bidders are associated to the award notice not to the bid notice
10. Data related to a] Number of accepted/justified complaints, b] Number of rejected/unjustified complaints, c] Number of complaints under investigation, d] Complaint resolution period (include average resolution time in days) is not available
11. Data related to Number of cancelled procurement procedures includes failed and cancelled bid notices and cancelled award notices as of 06-Sept-2019. Data on failed/cancelled date not available.  Available data is on the posting date of the failure/cancellation
- Public Procurement Law requirement for mandatory use of e-government procurement	Section 8 Government Procurement Reform Act
- Public Procurement Law requirement that defines procedures to be used for emergency procurement	Section 53(b) and (c) Government Procurement Reform Act
- Public Procurement Law requirements that excludes donor-funded projects from national public procurement law	Section 4 Government Procurement Reform Act
- Public Procurement law last revision date	NA; Implementing Rules and Regulations of Government Procurement Reform Act was last revised (major) in 2016, with peicemeal revisions from then to date.
- The government has green public procurement strategies and roadmap (Y/N + URL)	Y; https://www.gppb.gov.ph/downloadables/forms/GPP_roadmap_print.pdf
- The government uses green public procurement for certain sectors (e.g., energy, agriculture, water, transport, construction/works, other) 	Y; GPP Technical Specifications address sectors such as Energy and Water 
- Are any green public procurement practices mandatory? (Y/N) + description	Y;  mandatory to use green specifications for 10 prioritized common-use supplies and equipment (CSEs) such as multi-copy paper, record books, chairs, trash bags, detergent powder, toilet paper, cleaners, disinfectant sprays, liquid hand soap, and LED lights/bulbs.
- Public Procurement Law requirement for use of green public procurement practices	N/A; GPPB Resolutions on GPP
- Lead agency / governance body responsible for green public procurement	GPPB; GPPB Member Agencies; Procurement Service
- Spend targets for green public procurement (total, goods, works &amp; services)	10 prioritized CSEs and 10 prioritized non-CSEs
- Official website on Sustainable Public Procurement (criteria, guidelines, definitions, etc.)	https://www.gppb.gov.ph/downloadables/forms/GPP%20Technical%20Specifications%20Doc%20-%20Final.docx
- Green public procurement monitoring tool (Y/N) + description	Y; annual reporting from GPP key stakeholders; and analysis of Agency Procurement Compliance and Performance Indicator System (APCPI) Reports.
- Value of contract awards evaluated based on green public procurement criteria (total, goods, works &amp; services)	PhP 225 Million
- Methodology for how green public procurement criteria is in the public procurement process	Adopted green technical specifications for use in the procurement of 10 prioritized CSEs and 10 prioritized non-CSEs.
- Public Procurement Law requirement for awards to women-owned businesses	N/A; However, GPPB Resolution No. 1 -2023 Adopting Strategies Towards Gender-Responsive Procurement Policies was recently issued.
- Public Procurement Law requirement for awards to businesses owned by disadvantaged groups (e.g. ethnic minorities, disabled persons, etc.)	NA; However, Section 3 Executive Order No. 417, series of 2005 and Section 2, Rule V of Implementing Rules and Regulations provide for this.
- Spend targets for businesses owned by disadvantaged group (e.g., an entity that is at least 51% owned, managed, and controlled by one or more ethnic minorities, disabled persons, etc.)	At least ten (10%) percent of  procurements of All Government Agencies, Bureaus, Offices, Instrumentalities, State Universities and Colleges, Government Financial Institutions and Government-Owned and Controlled Corporations from Persons with Disabilities</t>
  </si>
  <si>
    <t>https://www.gppb.gov.ph/app.php</t>
  </si>
  <si>
    <t>Poland</t>
  </si>
  <si>
    <t>37747124</t>
  </si>
  <si>
    <t>2018; 2008</t>
  </si>
  <si>
    <t>Zloty</t>
  </si>
  <si>
    <t>3.8619166667</t>
  </si>
  <si>
    <t>647483363111</t>
  </si>
  <si>
    <t>16850</t>
  </si>
  <si>
    <t>0.079</t>
  </si>
  <si>
    <t>http://www.worldbank.org/en/country/poland</t>
  </si>
  <si>
    <t>Urząd Zamówień Publicznych</t>
  </si>
  <si>
    <t>https://www.uzp.gov.pl/</t>
  </si>
  <si>
    <t>Government Administration Service Center (Centrum Obługi Administracji Rządowej)</t>
  </si>
  <si>
    <t>Energy &amp; Extractives, Info &amp; Communication, Social Protection, Transportation</t>
  </si>
  <si>
    <t>Chancellery of the Prime Minister</t>
  </si>
  <si>
    <t>https://centrum.gov.pl/</t>
  </si>
  <si>
    <t>https://www.uzp.gov.pl/__data/assets/pdf_file/0019/40177/Public_Procurement_Law_2018_consolidated.pdf; https://www.uzp.gov.pl/baza-wiedzy/prawo-zamowien-publicznych-regulacje/prawo-krajowe/ustawa-pzp-obowiazujaca-od-1.01.2021-r.</t>
  </si>
  <si>
    <t>Article 2 point 5, Article 91</t>
  </si>
  <si>
    <t>Article 45-46</t>
  </si>
  <si>
    <t>Article 198a - 198g</t>
  </si>
  <si>
    <t>Article 94, Article 183</t>
  </si>
  <si>
    <t>Article 85</t>
  </si>
  <si>
    <t>Article 95</t>
  </si>
  <si>
    <t>miniPortal; Urząd Zamówień Publicznych - platforma licytacji elektronicznych</t>
  </si>
  <si>
    <t>https://miniportal.uzp.gov.pl; http://licytacje.uzp.gov.pl</t>
  </si>
  <si>
    <t>ePublishing/Notification, eTendering/eQuotation; ePublishing/Notification, eTendering/eQuotation, eReverse Auctions, eCatalogues</t>
  </si>
  <si>
    <t xml:space="preserve">Advanced electronic certificate authentication, Document electronic signing, Action electronic signing; </t>
  </si>
  <si>
    <t>Polish; Polish</t>
  </si>
  <si>
    <t>Zloty; Zloty</t>
  </si>
  <si>
    <t xml:space="preserve">Other: DESCRIBE, free of charge; Other: DESCRIBE, free of charge </t>
  </si>
  <si>
    <t>Government owned and operated; Government owned and operated</t>
  </si>
  <si>
    <t>129662</t>
  </si>
  <si>
    <t>45467980296</t>
  </si>
  <si>
    <t>51809</t>
  </si>
  <si>
    <t>14095073891</t>
  </si>
  <si>
    <t>34110</t>
  </si>
  <si>
    <t>17732512315</t>
  </si>
  <si>
    <t>43743</t>
  </si>
  <si>
    <t>13640394089</t>
  </si>
  <si>
    <t>2473033516</t>
  </si>
  <si>
    <t>115284</t>
  </si>
  <si>
    <t>39916946464</t>
  </si>
  <si>
    <t>11875</t>
  </si>
  <si>
    <t>4111605614</t>
  </si>
  <si>
    <t>16034482759</t>
  </si>
  <si>
    <t>26834</t>
  </si>
  <si>
    <t>3.32</t>
  </si>
  <si>
    <t>2.55</t>
  </si>
  <si>
    <t>1389</t>
  </si>
  <si>
    <t>121</t>
  </si>
  <si>
    <t>https://www.uzp.gov.pl/baza-wiedzy/analizy-systemowe/sprawozdania-o-funkcjonowaniu-systemu-zamowien-publicznych; https://www.uzp.gov.pl/baza-wiedzy/analizy-systemowe</t>
  </si>
  <si>
    <t>https://opentender.eu/pl/dashboards/market-analysis; https://www.uzp.gov.pl/baza-wiedzy/analizy-systemowe/informacje-o-rynku-zamowien-publicznych-na-podstawie-ogloszen</t>
  </si>
  <si>
    <t>- The value of 16 034 482 759 for awards to SMEs is based on the value of contracts above the EU thresholds.
- Values for Average number of bidders are for contracts below the EU thresholds.
- For  Number of days from advertisement to contract award:  41 days   (average - for contracts of a value below the EU thresholds). 
- Some data relevant for the "Value For Money, Fair Competition &amp; Transparency" section can be found in the PPO  Annual Report (2020) available at: https://www.uzp.gov.pl/__data/assets/pdf_file/0009/51030/Sprawozdanie-Prezesa-Urzedu-Zamowien-Publicznych-z-funkcjonowania-systemu-zamowien-publicznych-w-2020-r.pdf
- For  Number of rejected/unjustified complaints:  Appeal 1018     Complaint 34 
- Number of complaints under investigation:  Appeal 3350     Complaint 121 
- For  Complaint resolution period:  average resolution time for appeal -  30 days (due to Covid-19).
- Public Procurement law last revision date: January 1 2021.
- The government has green public procurement strategies and roadmap (Y/N + URL): Y /  State Purchasing Policy elaborated in 2021 adopted in January 2022. EN version of the State Purchasing Policy is available at: https://www.uzp.gov.pl/__data/assets/pdf_file/0012/55110/State_Purchasing_Policy_ENG.pdf
- The government uses green public procurement for certain sectors (e.g., energy, agriculture, water, transport, construction/works, other) : As provided for in the State Purchasing Plicy p. 124: Medical devices, IT and related services, Furniture (incl. office furniture), Transport services, transport equipment and auxiliary products to transport, Repair and maintenance services, Waste water collection, waste disposal, cleaning and environmental services, Construction works, Agricultural services, Energy-using products (e.g. industrial machinery, office equipment and computers), Construction and building materials, Food and catering services, Energy (incl. electricity, heating and cooling using renewable energy sources), Clothing, uniforms and other textiles, Paper and printing services.
- Are any green public procurement practices mandatory? (Y/N) + description: Y/ those deriving from the EU legislation (e.g. vehicles, energy efficiency)
- Public Procurement Law requirement for use of green public procurement practices: No, use of GPP is optional
- Lead agency / governance body responsible for green public procurement: Public Procurement Office
- Official website on Sustainable Public Procurement (criteria, guidelines, definitions, etc.): https://www.gov.pl/web/uzp/zielone-zamowienia2 
- Training toolkit or course on green public procurement: y/ the PPO has elaborated a number of guidebooks and information materials on GPP. They are available at: https://www.gov.pl/web/uzp/publikacje-z-obszaru-zzp . On top of that the PPO organises on a regular basis training events and conferences on GPP.
- Green public procurement monitoring tool (Y/N) + description: Y/ within the annual report on awarded contracts which each and individual contracting authority and entities submits to the Public Procurement Office. The collected data is then presented  as part of the Report on the functioning of the public procurement system, available at: https://www.gov.pl/web/uzp/sprawozdania-o-funkcjonowaniu-systemu-zamowien-publicznych
- Number of contract awards evaluated based on green public procurement criteria (total, goods, works &amp; services): 1938
- Value of contract awards evaluated based on green public procurement criteria (total, goods, works &amp; services): 1854546080
- Methodology for how green public procurement criteria is in the public procurement process: Within the annual report on awarded contracts which each and individual contracting authority and entities submits to the Public Procurement Office there is a special table where the infomration which GPP aspect provided for in the PPL was used. The standard form of the annual report was adopted by means of a Regulation of the Minister of Development and Technology of 20 December 2021 on the scope of information contained in the annual report on awarded contracts, its standard form, method of submission and the method and procedure of its correction (Journal of Laws, item 2463).
- Public Procurement Law requirement for awards to businesses owned by disadvantaged groups (e.g. ethnic minorities, disabled persons, etc.): Article 94
- Public Procurement Law requirement for suppliers to adhere to international labor standards (Y/N) – clause + list of compacts to which they belong (e.g. anti-child slavery, human trafficking, etc.): exclusion grounds for economic operators - Article 108 (1) b and (3) and Article 109 (1) 1-3.</t>
  </si>
  <si>
    <t>Europa Report; PPO, Knowledge Repository; Annual Reports; Annual Reports</t>
  </si>
  <si>
    <t>https://ec.europa.eu/regional_policy/sources/policy/how/improving-investment/public-procurement/study/country_profile/pl.pdf; https://www.uzp.gov.pl/baza-wiedzy; https://www.uzp.gov.pl/baza-wiedzy/publikacje/inne-publikacje-uzp; https://www.uzp.gov.pl/baza-wiedzy/analizy-systemowe/roczne-sprawozdania-o-udzielonych-zamowieniach</t>
  </si>
  <si>
    <t>Portugal</t>
  </si>
  <si>
    <t>10325147</t>
  </si>
  <si>
    <t>250592690421</t>
  </si>
  <si>
    <t>23890</t>
  </si>
  <si>
    <t>0.0536</t>
  </si>
  <si>
    <t>http://www.worldbank.org/en/country/portugal</t>
  </si>
  <si>
    <t>Instituto dos Mercados Públicos, do Imobiliário e da Construção, I.P.</t>
  </si>
  <si>
    <t>http://www.impic.pt/impic/</t>
  </si>
  <si>
    <t>Entidade de Serviços Partilhados da AP, I.P.</t>
  </si>
  <si>
    <t>https://www.espap.gov.pt/Paginas/home.aspx</t>
  </si>
  <si>
    <t>https://dre.pt/application/conteudo/108086621</t>
  </si>
  <si>
    <t>article 36.º n.º 3</t>
  </si>
  <si>
    <t>article 75.º and Annex VII</t>
  </si>
  <si>
    <t>article 74º nº 1 a)</t>
  </si>
  <si>
    <t>article 74.º  and article 139.º</t>
  </si>
  <si>
    <t>articles 1.º-A and 75.º</t>
  </si>
  <si>
    <t>article 46º-A</t>
  </si>
  <si>
    <t>article 81.º and Annex I and Annex II</t>
  </si>
  <si>
    <t>article 70.º</t>
  </si>
  <si>
    <t>article 270º</t>
  </si>
  <si>
    <t>articles 95º nº 3 and  104º nº 1 a)</t>
  </si>
  <si>
    <t>article 65.º</t>
  </si>
  <si>
    <t>article 128º n.ºs 1and nº 3 and 465º</t>
  </si>
  <si>
    <t>Direct awards €20 000 (goods/services), €30 000 for works; Publish contract award notice € 5 000 (goods/services), €10 000 (works); eTendering thresholds € 20 000 (goods/services), € 30 000 (works)</t>
  </si>
  <si>
    <t>articles 63.º, 135º, 136º , 173º, 174º and 198º</t>
  </si>
  <si>
    <t>article 20, n.º 1 d)</t>
  </si>
  <si>
    <t>article 19.º d)</t>
  </si>
  <si>
    <t>article 20, n.º 1  d)</t>
  </si>
  <si>
    <t>BASE: Public procurement portal</t>
  </si>
  <si>
    <t>http://www.base.gov.pt/Base/en/Homepage</t>
  </si>
  <si>
    <t>eEvaluation/Awarding, eContract Management, ePublishing/Notification</t>
  </si>
  <si>
    <t>Document electronic signing, Advanced electronic certificate authentication</t>
  </si>
  <si>
    <t>English, Portuguese</t>
  </si>
  <si>
    <t>https://dados.gov.pt/en/datasets/ocds-portal-base-www-base-gov-pt/</t>
  </si>
  <si>
    <t>0.87</t>
  </si>
  <si>
    <t>0.491</t>
  </si>
  <si>
    <t>Since 2009, only eProcurement has been used in Portugal</t>
  </si>
  <si>
    <t>176865</t>
  </si>
  <si>
    <t>22030886739.62</t>
  </si>
  <si>
    <t>173882</t>
  </si>
  <si>
    <t>14853349982.94</t>
  </si>
  <si>
    <t>98466</t>
  </si>
  <si>
    <t>4737796750.44</t>
  </si>
  <si>
    <t>13931</t>
  </si>
  <si>
    <t>4288600684.94</t>
  </si>
  <si>
    <t>63430</t>
  </si>
  <si>
    <t>6063225509.52</t>
  </si>
  <si>
    <t>14169</t>
  </si>
  <si>
    <t>2546048628.59</t>
  </si>
  <si>
    <t>6108</t>
  </si>
  <si>
    <t>5851283480.03</t>
  </si>
  <si>
    <t>42753</t>
  </si>
  <si>
    <t>10353567194.12</t>
  </si>
  <si>
    <t>131129</t>
  </si>
  <si>
    <t>4499782788.82</t>
  </si>
  <si>
    <t>21482</t>
  </si>
  <si>
    <t>1570099287.45</t>
  </si>
  <si>
    <t>30089</t>
  </si>
  <si>
    <t>1962046774.52</t>
  </si>
  <si>
    <t>114796</t>
  </si>
  <si>
    <t>4313569201.84</t>
  </si>
  <si>
    <t>2.04</t>
  </si>
  <si>
    <t>6173</t>
  </si>
  <si>
    <t>http://www.base.gov.pt/Base/en/ReportsAndCommunications; https://www.base.gov.pt/base4/media/w5adtmas/relat%C3%B3rio-contrata%C3%A7%C3%A3o-p%C3%BAblica-2019.pdf</t>
  </si>
  <si>
    <t>https://opentender.eu/pt/dashboards/market-analysis; http://www.base.gov.pt/Base/pt/Relatorios/Relatorios</t>
  </si>
  <si>
    <t>225</t>
  </si>
  <si>
    <t>29</t>
  </si>
  <si>
    <t>- Public Procurement Law requirement for mandatory use of e-government procurement	articles 115.º, 127.º, 315.º and 465.º of Public Procurement Code, and Law n.º 96/2015, of 17 august (that regulates the availability and use of electronic platforms for public procurement, provided for in the Code of Public Procurement (CCP), establishing the requirements and conditions which they must comply and the obligation of interoperability with the Public Contracts Portal and with other public entities' systems. Also transposes article 29 of Directive 2014/23/EU, article 22 and of annex IV of Directive 2014/24/EU, as well as Article 40 and Annex V of Directive 2014/25/EU )
- eProcurement system custom vs Commercial Off the Shelf (COTS) vs. Open Source vs. SaaS	"Portal Base - eProcurement system custom
ePlatforms - Commercial Off the Shelf (COTS)"
- Public Procurement Law requirement that defines procedures to be used for emergency procurement	Law n.º 10-A/2020, and others, in response to specific situations, such as hurricanes and storms
- Public Procurement law last revision date	Decree-Law No. 72/2022, of 7 November
- The government has green public procurement strategies and roadmap (Y/N + URL)	"Y + https://encpe.apambiente.pt/
https://apambiente.pt/destaque2/nova-estrategia-nacional-para-compras-publicas-ecologicas-2030-eco360-ja-publicada"
- The government uses green public procurement for certain sectors (e.g., energy, agriculture, water, transport, construction/works, other) 	"Office Buildings; Electricity; Imaging equipment; Electrical and electronic equipment used in Healthcare; IT office equipment; Interior lighting; Street lighting and signposting; Infrastructures and equipment for water treatment, supply and distribution, waste water collection and treatment and urban waste; Road infrastructure and traffic signs; Furniture; Interior signs; Copying paper and paper for graphic purposes; Combined heat and power generation; Food products and catering services; Gardening products and services; Cleaning products and services; Circulation heating systems; Flushing systems for toilets and urinals; Textiles; Sanitary taps; Transports.
https://encpe.apambiente.pt/content/lista-de-bens-e-servi%C3%A7os-priorit%C3%A1rios?language=pt-pt"
- Are any green public procurement practices mandatory? (Y/N) + description	Y + Resolution of the Council of Ministers No. 13/2023 approving the National Strategy for Green Public Procurement 2030 - ECO360
- Public Procurement Law requirement for use of green public procurement practices	article 75.º
- Lead agency / governance body responsible for green public procurement	Portuguese Environment Agency (APA)
- Spend targets for green public procurement (total, goods, works &amp; services)	"% of public pre-contractual procedures for the procurement of goods and services contemplated in ENCPE 2020 that include environmental criteria.
2019-2020
- Direct and indirect administration of the State 60%
- Business sector of the State 40%"
- Official website on Sustainable Public Procurement (criteria, guidelines, definitions, etc.)	https://encpe.apambiente.pt/
- Training toolkit or course on green public procurement	Events | LNEG Laboratório Nacional de Energia e Geologia
- Green public procurement monitoring tool (Y/N) + description	"Y + Portal BASE
https://www.base.gov.pt/Base4/pt/estatisticas/indicadores-dos-criterios-ambientais/"
- Number of contract awards evaluated based on green public procurement criteria (total, goods, works &amp; services)	6638
- Methodology for how green public procurement criteria is in the public procurement process	It is defined in the national Green Public Procurement Strategy, set out above
- Public Procurement Law requirement for suppliers to adhere to international labor standards (Y/N) – clause + list of compacts to which they belong (e.g. anti-child slavery, human trafficking, etc.)	Y  + articles 1.ºA and 55.º/1h)
- Requirement for local sourcing of main elements of purchased products or services	Portugal has already covered contracts reserved for local and regional SMEs and has had to amend the CCP, at the insistence of the EU, on the grounds that it violates the principles of the Treaties and the case law of the Court of Justice of the European Union</t>
  </si>
  <si>
    <t>https://ec.europa.eu/regional_policy/sources/policy/how/improving-investment/public-procurement/study/country_profile/pt.pdf</t>
  </si>
  <si>
    <t>Puerto Rico</t>
  </si>
  <si>
    <t>3263584</t>
  </si>
  <si>
    <t>73580800000</t>
  </si>
  <si>
    <t>22580</t>
  </si>
  <si>
    <t>Federal Contracting Center (FeCC)</t>
  </si>
  <si>
    <t>https://www.federalcontractingpr.com/</t>
  </si>
  <si>
    <t>http://www.p3.pr.gov/p3a-laws---regulations.html; http://www.agencias.pr.gov/ogp/Bvirtual/LeyesOrganicas/pages/73-2019.aspx</t>
  </si>
  <si>
    <t>Article 4 (w)</t>
  </si>
  <si>
    <t>Article 45</t>
  </si>
  <si>
    <t>Qatar</t>
  </si>
  <si>
    <t>2688235</t>
  </si>
  <si>
    <t>Qatari Rial</t>
  </si>
  <si>
    <t>3.6400000000</t>
  </si>
  <si>
    <t>176914299706</t>
  </si>
  <si>
    <t>62310</t>
  </si>
  <si>
    <t>State of Qatar - State Procurement Agency</t>
  </si>
  <si>
    <t>https://www.mof.gov.qa/en/Pages/Government-Procurement-Services.aspx</t>
  </si>
  <si>
    <t>http://www.almeezan.qa/LawView.aspx?opt&amp;LawID=3974&amp;language=en</t>
  </si>
  <si>
    <t>Law No. 26 of 2005 promulgating the Tenders and Bids Regulatory Law, Article 50.</t>
  </si>
  <si>
    <t>Law No. 26 of 2005 promulgating the Tenders and Bids Regulatory Law, Article 39 &amp; 40.</t>
  </si>
  <si>
    <t>Law No. 26 of 2005 promulgating the Tenders and Bids Regulatory Law, Article 22.</t>
  </si>
  <si>
    <t>Law No. 26 of 2005 promulgating the Tenders and Bids Regulatory Law, Article 26.</t>
  </si>
  <si>
    <t>Law No. 26 of 2005 promulgating the Tenders and Bids Regulatory Law, Article 25.</t>
  </si>
  <si>
    <t>Tenders network</t>
  </si>
  <si>
    <t>http://monaqasat.net/</t>
  </si>
  <si>
    <t>https://www.mof.gov.qa/en/Pages/Data2019.aspx</t>
  </si>
  <si>
    <t>Romania</t>
  </si>
  <si>
    <t>19119880</t>
  </si>
  <si>
    <t>Romanian Leu</t>
  </si>
  <si>
    <t>4.1604166667</t>
  </si>
  <si>
    <t>279289452264</t>
  </si>
  <si>
    <t>14160</t>
  </si>
  <si>
    <t>0.0718</t>
  </si>
  <si>
    <t>http://www.worldbank.org/en/country/romania</t>
  </si>
  <si>
    <t>National Agency for Public Procurement</t>
  </si>
  <si>
    <t>http://anap.gov.ro/web/</t>
  </si>
  <si>
    <t>3457</t>
  </si>
  <si>
    <t>Public Procurement Expert Certificate (nationally recognized certificate)</t>
  </si>
  <si>
    <t>National Office for Centralized Procurement (ONAC)</t>
  </si>
  <si>
    <t>http://onac.gov.ro/</t>
  </si>
  <si>
    <t>http://anap.gov.ro/web/legislatie-primara/</t>
  </si>
  <si>
    <t>Articles 155 (2), 187 (7), 188, 191 and 192 of Law no. 98/2016</t>
  </si>
  <si>
    <t>Articles 187 - 192 of Law no. 98/2016</t>
  </si>
  <si>
    <t>Article 51, Articles 154 - 159 of Law no. 98/2016</t>
  </si>
  <si>
    <t>Article 3 (1) (s)) and (dd)), Article 141 (1)-(3), Article 193 and Article 218 of Law no. 98/2016</t>
  </si>
  <si>
    <t>Articles 35 - 38 of G.D. no. 395/2016</t>
  </si>
  <si>
    <t>Articles 60 (1), 61, 69 (1) and (2), 72, 74, 78, 83 and 85 (1) of G.D. no. 395/2016</t>
  </si>
  <si>
    <t>Articles 24, 32, 49, 50, 60 and 61 of Law no. 101/2016</t>
  </si>
  <si>
    <t>Articles 9 (4), 49 (6), 58 (6) and 59 of Law no. 101/2016</t>
  </si>
  <si>
    <t>Article 124 of G.D. no. 395/2016</t>
  </si>
  <si>
    <t>Article 145 (4) of Law no. 98/2016</t>
  </si>
  <si>
    <t>Article 7 of Law no. 98/2016</t>
  </si>
  <si>
    <t>Art. 74, 79, 84, 89, 99, 122, 150 (4) and (6), 153 (3) of Law 98/2016; Art. 98 of G.D. 395/2016</t>
  </si>
  <si>
    <t>Article 7 (5) of Law no. 98/2016; Articles 43 (3) of G.D. no. 395/2016</t>
  </si>
  <si>
    <t>ELECTRONIC SYSTEM FOR PUBLIC PROCUREMENT (SEAP)</t>
  </si>
  <si>
    <t>http://www.e-licitatie.ro/pub</t>
  </si>
  <si>
    <t>eProcurement Plan, ePublishing/Notification, eTendering/eQuotation, eEvaluation/Awarding, eReverse Auctions, eContract Management, ePurchasing/P2P</t>
  </si>
  <si>
    <t>e-Tendering for Shopping/NCB of goods, works and non-consulting services, e-RA for Shopping/NCB of simple goods, works and non-consulting services</t>
  </si>
  <si>
    <t>Romanian, Moldavian, Moldovan, English</t>
  </si>
  <si>
    <t>Romanian Leu, Euro, US Dollar</t>
  </si>
  <si>
    <t>Other: DESCRIBE, access to the digital certificate recovery facility fee</t>
  </si>
  <si>
    <t>http://data.gov.ro/organization/agentia-pentru-agenda-digitala-a-romaniei</t>
  </si>
  <si>
    <t>0.9868</t>
  </si>
  <si>
    <t>0.996</t>
  </si>
  <si>
    <t>29324</t>
  </si>
  <si>
    <t>38557100682</t>
  </si>
  <si>
    <t>26374</t>
  </si>
  <si>
    <t>11460045877</t>
  </si>
  <si>
    <t>15189</t>
  </si>
  <si>
    <t>2162897892</t>
  </si>
  <si>
    <t>5159</t>
  </si>
  <si>
    <t>7828951094</t>
  </si>
  <si>
    <t>6026</t>
  </si>
  <si>
    <t>1468196890</t>
  </si>
  <si>
    <t>26219</t>
  </si>
  <si>
    <t>10285170885</t>
  </si>
  <si>
    <t>155</t>
  </si>
  <si>
    <t>1174874992</t>
  </si>
  <si>
    <t>9834</t>
  </si>
  <si>
    <t>7988641110</t>
  </si>
  <si>
    <t>10427</t>
  </si>
  <si>
    <t>1433443899</t>
  </si>
  <si>
    <t>23661</t>
  </si>
  <si>
    <t>8397485667</t>
  </si>
  <si>
    <t>30727</t>
  </si>
  <si>
    <t>8945276159</t>
  </si>
  <si>
    <t>5933</t>
  </si>
  <si>
    <t>8497749016</t>
  </si>
  <si>
    <t>19541</t>
  </si>
  <si>
    <t>2575666102</t>
  </si>
  <si>
    <t>923</t>
  </si>
  <si>
    <t>172</t>
  </si>
  <si>
    <t>http://www.e-licitatie.ro/pub; http://anap.gov.ro/web/rapoarte-de-activitate/</t>
  </si>
  <si>
    <t>http://anap.gov.ro/web/analize-si-rapoarte-statistice/; https://opentender.eu/ro/dashboards/market-analysis; https://ec.europa.eu/regional_policy/sources/policy/how/improving-investment/public-procurement/study/country_profile/ro.pdf</t>
  </si>
  <si>
    <t>92</t>
  </si>
  <si>
    <t>eProcurement system launch date: The Romanian eProcurement system (SEAP) was  lauched in 2006. The SEAP platform has been improved continuously with new facilities that allowed electronic public procurement in accordance with the European public procurement directives of 2014. Thus  new and improved SEAP was launched in 2018.
Public Procurement Law requirement for mandatory use of e-government procurement	Article 42, 64, 146, 149, 150, 203, 213 (2), 216 (1^1)  of Law no. 98/2016
eProcurement system custom vs Commercial Off the Shelf (COTS) vs. Open Source vs. SaaS	A complete cycle of public procurement involves, in Romanian system, tracking and assisting the procedures from the initial phase of publishing awarding documentations, to the end of the procedure, and also tracking the implementation of the contracts and online payments. The system also uses electronic signature systems, for both the contracting authorities and the economic agents.
Number of certified contracting officers by gender	2322 graduation certificates issued to female participants; 1135 graduation certificates issued to male participants
Public Procurement Law requirement that defines procedures to be used for emergency procurement	Article 104 of Law no. 98/2016
Public Procurement Law requirements that excludes donor-funded projects from national public procurement law	In the national public procurement law, there are no regulation clauses regarding  the exclusion of donor-funded projects.
Public Procurement law last revision date	8/25/2021
New Environment Indicators	
Name	New Indicators Value
The government has green public procurement strategies and roadmap (Y/N + URL)	No
The government uses green public procurement for certain sectors (e.g., energy, agriculture, water, transport, construction/works, other) 	Copy paper and graphic paper; New indoor and outdoor furniture, furniture renovation/refurbishment services and end-of-life furniture stock collection and reuse services; Food and catering services; Vehicles for transport; Cleaning products and services; Office IT equipment
Are any green public procurement practices mandatory? (Y/N) + description	No
Public Procurement Law requirement for use of green public procurement practices	Article 2 of Law no. 69/2016
Lead agency / governance body responsible for green public procurement	Ministry of Environment, Waters and Forests; National Agency for Public Procurement
Spend targets for green public procurement (total, goods, works &amp; services)	We have no spend targets for green public procurement.
Official website on Sustainable Public Procurement (criteria, guidelines, definitions, etc.)	http://anap.gov.ro/web/
Specific green certifications or standards for suppliers	In Romania there are several ecological standards that can be used by contracting officers in the procurement documentation. For example: SR EN 50672:2018 Environmental design requirements for computers and computer servers. More information can be provied by Romanian Standards Association (ASRO) or can be accessed at the following web page: https://e-standard.eu/ 
Training toolkit or course on green public procurement	No
Green public procurement monitoring tool (Y/N) + description	No
Disposal requirements for goods, equipment, and infrastructure that minimize environmental impacts and maximize recycling and reuse	Copy paper and graphic paper - recycled paper; Office IT equipment - end-of-use management: recycling of components and marking of casings, supports and plastic frames; New indoor and outdoor furniture, furniture renovation/refurbishment services and end-of-life furniture stock collection and reuse services - design for disassembly and repairs; Food and catering services - Food is delivered/served in packaging/dishes made of recyclable materials. The requirements were approved by ORDER No. 1068/1652/2018 of October 4, 2018 for the approval of the Green Public Procurement Guide that includes the minimum requirements regarding environmental protection for certain groups of products and services that are requested at the level of specifications.
Number of contract awards evaluated based on green public procurement criteria (total, goods, works &amp; services)	
Value of contract awards evaluated based on green public procurement criteria (total, goods, works &amp; services)	
Methodology for how green public procurement criteria is in the public procurement process	
New Social and Economic Indicators	
Name	New Indicators Value
Public Procurement Law requirement for awards to women-owned businesses	In the national public procurement law, there are no regulation clauses regarding awards to women-owned businesses.
Public Procurement Law requirement for awards to businesses owned by disadvantaged groups (e.g. ethnic minorities, disabled persons, etc.)	Article 56, 112 of Law no. 98/2016
Public Procurement Law requirement for suppliers to adhere to international labor standards (Y/N) – clause + list of compacts to which they belong (e.g. anti-child slavery, human trafficking, etc.)	Yes. Article 51, 55 (2) of Law no. 98/2016
Public Procurement Law requirement to source ethically or fairly traded goods	In the national public procurement law, there are no regulation clauses regarding requirements to source ethically or fairly traded goods.
Spend targets for women-owned businesses (e.g., an entity that is at least 51% owned, managed, and controlled by one or more women)	We have no spend targets set at national or agency levels on procurement tenders aimed at women-owned businesses.
Spend targets for businesses owned by disadvantaged group (e.g., an entity that is at least 51% owned, managed, and controlled by one or more ethnic minorities, disabled persons, etc.)	We have no spend targets set at national or agency levels on procurement tenders aimed at businesses owned by disadvantaged group.
Requirement for local sourcing of main elements of purchased products or services	In the national public procurement law, there are no regulation clauses regarding local sourcing of main elements of purchased products or services.
Disaggregate number of certified contracting officers by gender (e.g., CIPS)	2322 graduation certificates issued to female participants; 1135 graduation certificates issued to male participants</t>
  </si>
  <si>
    <t>https://anap.gov.ro/web/rapoarte-de-activitate/</t>
  </si>
  <si>
    <t>Russian Federation</t>
  </si>
  <si>
    <t>144406261</t>
  </si>
  <si>
    <t>Russian Ruble</t>
  </si>
  <si>
    <t>64.7376583333</t>
  </si>
  <si>
    <t>1646355578871</t>
  </si>
  <si>
    <t>11260</t>
  </si>
  <si>
    <t>European Bank for Reconstruction and Development (EBRD), International Monetary Fund (IMF), Organization for Economic Cooperation and Development (OECD), United Nations Conference on Trade and Development (UNCTAD), World Trade Organization (WTO)</t>
  </si>
  <si>
    <t>http://www.worldbank.org/en/country/russia</t>
  </si>
  <si>
    <t>Ministry of Finance of the Russian Federation</t>
  </si>
  <si>
    <t>https://www.minfin.ru/ru/</t>
  </si>
  <si>
    <t>http://publication.pravo.gov.ru/Document/View/0001201304080023; http://en.fas.gov.ru/netcat_files/File/44-FZ%20eng.pdf</t>
  </si>
  <si>
    <t>Article 32 (3)</t>
  </si>
  <si>
    <t>Article 54 (4)</t>
  </si>
  <si>
    <t>Articles 42 and 54</t>
  </si>
  <si>
    <t>Articles 50 and 53</t>
  </si>
  <si>
    <t>Article 54 (1)</t>
  </si>
  <si>
    <t>Unified Procurement Information System</t>
  </si>
  <si>
    <t>https://zakupki.gov.ru/epz/main/public/home.html</t>
  </si>
  <si>
    <t>Russian</t>
  </si>
  <si>
    <t>0.717</t>
  </si>
  <si>
    <t>3756984969</t>
  </si>
  <si>
    <t>Difference between starting (maximal) price of the contract and price of concluded contract</t>
  </si>
  <si>
    <t>679</t>
  </si>
  <si>
    <t>104262027</t>
  </si>
  <si>
    <t>373</t>
  </si>
  <si>
    <t>18451244</t>
  </si>
  <si>
    <t>3600000</t>
  </si>
  <si>
    <t>109780745686</t>
  </si>
  <si>
    <t>2400000</t>
  </si>
  <si>
    <t>2919</t>
  </si>
  <si>
    <t>5086</t>
  </si>
  <si>
    <t>66147</t>
  </si>
  <si>
    <t>55240</t>
  </si>
  <si>
    <t>https://zakupki.gov.ru/</t>
  </si>
  <si>
    <t>Comments:
- Information is based on data posted on the portal zakupki.gov.ru
Number of days from advertisement 
to contract award
1. Электронный аукцион («короткий аукцион», в случае закупки до 300 млн рублей) – 22 дня.
2. Открытый конкурс в электронной форме (в случае закупка до 1 млн рублей) – 
29 дней.
3. Запрос предложений в электронной форме – 15 дней.
4. Запрос котировок в электронной форме – 12 дней.
Average time for bid evaluation
При проведении:
- электронного аукциона – не более 3 рабочих дней (часть 2 статьи 67, часть 5
статьи 69 Закона № 44-ФЗ).
- открытого конкурса в электронной форме (в случае закупка до 1 млн рублей) – 
не более 1 рабочего дня (часть 1 статьи 54.5, часть 2 статьи 54.7 Закона № 44-ФЗ).
- запроса котировок в электронной форме – в 1 рабочий день (часть 10
статьи 82.1 Закона № 44-ФЗ).</t>
  </si>
  <si>
    <t>Rwanda</t>
  </si>
  <si>
    <t>12626938</t>
  </si>
  <si>
    <t>Rwanda Franc</t>
  </si>
  <si>
    <t>899.3505090000</t>
  </si>
  <si>
    <t>10007994811</t>
  </si>
  <si>
    <t>http://www.worldbank.org/en/country/rwanda</t>
  </si>
  <si>
    <t>Rwanda Public Procurement Authority (RPPA)</t>
  </si>
  <si>
    <t>http://rppa.gov.rw/</t>
  </si>
  <si>
    <t>Ministry of Finance and Economic Planning (MINECOFIN)</t>
  </si>
  <si>
    <t>https://rppa.gov.rw/index.php?id=609</t>
  </si>
  <si>
    <t>Official Gazette no. Special of 07/09/2018, Article 74.</t>
  </si>
  <si>
    <t>Official Gazette no. Special of 07/09/2018, Article 85.</t>
  </si>
  <si>
    <t>Official Gazette no. Special of 07/09/2018, Article 37.</t>
  </si>
  <si>
    <t>Official Gazette no. Special of 07/09/2018, Article 41.</t>
  </si>
  <si>
    <t>Official Gazette no. Special of 07/09/2018, Article 79.</t>
  </si>
  <si>
    <t>Official Gazette no. Special of 07/09/2018, Articles 51 &amp; 52.</t>
  </si>
  <si>
    <t>Official Gazette no. Special of 07/09/2018, Article 49.</t>
  </si>
  <si>
    <t>Official Gazette no. Special of 07/09/2018, Article 40.</t>
  </si>
  <si>
    <t>Official Gazette no. Special of 07/09/2018, Article 32.</t>
  </si>
  <si>
    <t>Rwanda On-Line E-Procurement System (UMUCYO)</t>
  </si>
  <si>
    <t>http://umucyo.gov.rw/</t>
  </si>
  <si>
    <t>eProcurement Plan, ePublishing/Notification, eTendering/eQuotation, eEvaluation/Awarding, eCatalogues, Vendor Management, eComplaints</t>
  </si>
  <si>
    <t>RFQ (Shopping), NCB, ICB</t>
  </si>
  <si>
    <t>French, English, Kinyarwanda</t>
  </si>
  <si>
    <t>http://www.mapsinitiative.org/assessments/</t>
  </si>
  <si>
    <t>0.76</t>
  </si>
  <si>
    <t>0.89</t>
  </si>
  <si>
    <t>6073</t>
  </si>
  <si>
    <t>868198720</t>
  </si>
  <si>
    <t>5261</t>
  </si>
  <si>
    <t>432784153</t>
  </si>
  <si>
    <t>4356</t>
  </si>
  <si>
    <t>182459046</t>
  </si>
  <si>
    <t>352</t>
  </si>
  <si>
    <t>217839990</t>
  </si>
  <si>
    <t>553</t>
  </si>
  <si>
    <t>32485117</t>
  </si>
  <si>
    <t>4840</t>
  </si>
  <si>
    <t>211329090</t>
  </si>
  <si>
    <t>221</t>
  </si>
  <si>
    <t>91730615</t>
  </si>
  <si>
    <t>5061</t>
  </si>
  <si>
    <t>303059705</t>
  </si>
  <si>
    <t>200</t>
  </si>
  <si>
    <t>129724448</t>
  </si>
  <si>
    <t>2757</t>
  </si>
  <si>
    <t>101874766</t>
  </si>
  <si>
    <t>1141</t>
  </si>
  <si>
    <t>261</t>
  </si>
  <si>
    <t>http://rppa.gov.rw/index.php?id=567</t>
  </si>
  <si>
    <t>Samoa</t>
  </si>
  <si>
    <t>218764</t>
  </si>
  <si>
    <t>Tala</t>
  </si>
  <si>
    <t>2.5560923421</t>
  </si>
  <si>
    <t>828454234</t>
  </si>
  <si>
    <t>3810</t>
  </si>
  <si>
    <t>https://www.mof.gov.ws/services/procurement/</t>
  </si>
  <si>
    <t>https://www.mof.gov.ws/legislation/</t>
  </si>
  <si>
    <t>K.2.1.k (instructions)</t>
  </si>
  <si>
    <t>K.7.1 (instructions)</t>
  </si>
  <si>
    <t>K.6 (instructions)</t>
  </si>
  <si>
    <t>K.5.6 and K5.7 (instructions)</t>
  </si>
  <si>
    <t>K.9 (Instructions)</t>
  </si>
  <si>
    <t>K.6 and see details in POM</t>
  </si>
  <si>
    <t>K.8 (instructions) and C3.6.2.5 (POM)</t>
  </si>
  <si>
    <t>K.6 (instructions) and POM</t>
  </si>
  <si>
    <t>GUIDELINES
FOR GOVERNMENT PROCUREMENT
AND CONTRACTING:
GOODS, WORKS &amp; GENERAL SERVICES (GWGS)-4.05</t>
  </si>
  <si>
    <t>Ministry of Finance (TenderLink)</t>
  </si>
  <si>
    <t>https://portal.tenderlink.com/mof_samoa/</t>
  </si>
  <si>
    <t>https://www.mof.gov.ws/services/procurement/tender-advertisement/</t>
  </si>
  <si>
    <t>Name	New Indicators Value
Public Procurement Law requirement for mandatory use of e-government procurement	Yes for advertisement and contract award notices
eProcurement system custom vs Commercial Off the Shelf (COTS) vs. Open Source vs. SaaS	Commercial Off the shelf
Number of certified contracting officers by gender	Not available
Public Procurement Law requirement that defines procedures to be used for emergency procurement	C1.7 Emergency Procurement (POM)
Public Procurement Law requirements that excludes donor-funded projects from national public procurement law	No
Public Procurement law last revision date	Treasury Instructions  April 2020
New Environment Indicators	
Name	New Indicators Value
The government has green public procurement strategies and roadmap (Y/N + URL)	No
The government uses green public procurement for certain sectors (e.g., energy, agriculture, water, transport, construction/works, other) 	NO
Are any green public procurement practices mandatory? (Y/N) + description	NO
Public Procurement Law requirement for use of green public procurement practices	NO
Lead agency / governance body responsible for green public procurement	No
Spend targets for green public procurement (total, goods, works &amp; services)	NO
Official website on Sustainable Public Procurement (criteria, guidelines, definitions, etc.)	No
Specific green certifications or standards for suppliers	NO
Training toolkit or course on green public procurement	NO
Green public procurement monitoring tool (Y/N) + description	NO
Disposal requirements for goods, equipment, and infrastructure that minimize environmental impacts and maximize recycling and reuse	NO
Number of contract awards evaluated based on green public procurement criteria (total, goods, works &amp; services)	NO
Value of contract awards evaluated based on green public procurement criteria (total, goods, works &amp; services)	No
Methodology for how green public procurement criteria is in the public procurement process	NO
	No
New Social and Economic Indicators	
Name	New Indicators Value
Public Procurement Law requirement for awards to women-owned businesses	No
Public Procurement Law requirement for awards to businesses owned by disadvantaged groups (e.g. ethnic minorities, disabled persons, etc.)	NO
Public Procurement Law requirement for suppliers to adhere to international labor standards (Y/N) – clause + list of compacts to which they belong (e.g. anti-child slavery, human trafficking, etc.)	NO
Public Procurement Law requirement to source ethically or fairly traded goods	NO
Spend targets for women-owned businesses (e.g., an entity that is at least 51% owned, managed, and controlled by one or more women)	NO
Spend targets for businesses owned by disadvantaged group (e.g., an entity that is at least 51% owned, managed, and controlled by one or more ethnic minorities, disabled persons, etc.)	No
Requirement for local sourcing of main elements of purchased products or services	No
Disaggregate number of certified contracting officers by gender (e.g., CIPS)	NO</t>
  </si>
  <si>
    <t>San Marino</t>
  </si>
  <si>
    <t>33745</t>
  </si>
  <si>
    <t>0.8453765644</t>
  </si>
  <si>
    <t>1391503078</t>
  </si>
  <si>
    <t>41450</t>
  </si>
  <si>
    <t>International Monetary Fund (IMF), United Nations Conference on Trade and Development (UNCTAD)</t>
  </si>
  <si>
    <t xml:space="preserve">Segreteria di Stato per le Finanze e il Bilancio; </t>
  </si>
  <si>
    <t xml:space="preserve">https://www.gov.sm/trasparente/Appalti-Pubblici-di-Beni-e-Servizi.html; </t>
  </si>
  <si>
    <t>https://www.aass.sm/site/home/fornitori/norme-appalti-pubblici.html; https://webcache.googleusercontent.com/search?q=cache:WovFuhfRo0UJ:https://www.consigliograndeegenerale.sm/on-line/home/archivio-leggi-decreti-e-regolamenti/documento17107485.html+&amp;cd=1&amp;hl=en&amp;ct=clnk&amp;gl=us</t>
  </si>
  <si>
    <t>Article 12 (1) g and Article 15 (1) of Regulation 2019</t>
  </si>
  <si>
    <t>Article 21 (1) h  of Regulation 2019</t>
  </si>
  <si>
    <t>Article 14 and 15 of Regulation 2019</t>
  </si>
  <si>
    <t>Article 19 of Regulation 2019</t>
  </si>
  <si>
    <t>Article 18 of Regulation 2019</t>
  </si>
  <si>
    <t>São Tomé and Principe</t>
  </si>
  <si>
    <t>219161</t>
  </si>
  <si>
    <t>Dobra</t>
  </si>
  <si>
    <t>21.5070590994</t>
  </si>
  <si>
    <t>470314469</t>
  </si>
  <si>
    <t>2060</t>
  </si>
  <si>
    <t>0.0127</t>
  </si>
  <si>
    <t>http://www.worldbank.org/en/country/saotome</t>
  </si>
  <si>
    <t>Coordenação E Seguimento Do Sistema De Licitações</t>
  </si>
  <si>
    <t>https://cossil.st/index.php/en/</t>
  </si>
  <si>
    <t>AfDB and WB procurement training from 2015-21.</t>
  </si>
  <si>
    <t>Does not exist</t>
  </si>
  <si>
    <t>https://repositorio.iscte-iul.pt/bitstream/10071/9042/3/Eola%20Fernandes_TP-Definitiva-FINAL.pdf; https://www.cabri-sbo.org/uploads/bia/sao_tome_and_principe_2017_formulation_internal_budget_call_circular_ministry_of_finance_cen-sad_eccas_portuguese_1.pdf; https://cossil.st/index.php/en/publicacoes/legislacoes/file/16-leis</t>
  </si>
  <si>
    <t>Article 40 number 7</t>
  </si>
  <si>
    <t>Article 61</t>
  </si>
  <si>
    <t>Article 63</t>
  </si>
  <si>
    <t>Article 166</t>
  </si>
  <si>
    <t>Article 34</t>
  </si>
  <si>
    <t>Article 44, 57 and 73</t>
  </si>
  <si>
    <t>Article 71 with amendment via a dispatch</t>
  </si>
  <si>
    <t>Article 27, 28 and 50</t>
  </si>
  <si>
    <t>Article 71</t>
  </si>
  <si>
    <t>104</t>
  </si>
  <si>
    <t>18030616.76</t>
  </si>
  <si>
    <t>101</t>
  </si>
  <si>
    <t>14944892.86</t>
  </si>
  <si>
    <t>3085723.89</t>
  </si>
  <si>
    <t>6495652.50</t>
  </si>
  <si>
    <t>11534964.26</t>
  </si>
  <si>
    <t>46</t>
  </si>
  <si>
    <t>2206543.63</t>
  </si>
  <si>
    <t>https://www.financas.gov.st/index.php/publicacoes/documentos/category/19-concurso</t>
  </si>
  <si>
    <t>Number of annual tenders: 111 No Objects for Tenders - of which 7 are for additional works.  Additionally, all the values for the contract awards are no objections (not actual contract awards)</t>
  </si>
  <si>
    <t>Saudi Arabia</t>
  </si>
  <si>
    <t>34813867</t>
  </si>
  <si>
    <t>Saudi Riyal</t>
  </si>
  <si>
    <t>3.7500000000</t>
  </si>
  <si>
    <t>715551421493</t>
  </si>
  <si>
    <t>21930</t>
  </si>
  <si>
    <t>http://www.worldbank.org/en/country/gcc</t>
  </si>
  <si>
    <t>https://www.mof.gov.sa/en/Pages/default.aspx</t>
  </si>
  <si>
    <t>Center of Spending Efficiency</t>
  </si>
  <si>
    <t>MOF</t>
  </si>
  <si>
    <t>https://www.mof.gov.sa/en/docslibrary/RegulationsInstructions/Pages/default.aspx; https://www.mof.gov.sa/knowledge center/newGovTendandProcLow/Pages/index.aspx</t>
  </si>
  <si>
    <t>Implementing Regulations of Government Tender and Procurement Law Minister of Finance Decision No. 362 20 Safar 1428H / 10 March 2007, Article 29.</t>
  </si>
  <si>
    <t>Implementing Regulations of Government Tender and Procurement Law Minister of Finance Decision No. 362 20 Safar 1428H / 10 March 2007, Article 24 &amp; 25.</t>
  </si>
  <si>
    <t>Implementing Regulations of Government Tender and Procurement Law Minister of Finance Decision No. 362 20 Safar 1428H / 10 March 2007, Article 2.</t>
  </si>
  <si>
    <t>Implementing Regulations of Government Tender and Procurement Law Minister of Finance Decision No. 362 20 Safar 1428H / 10 March 2007, Article 50, par ( c).</t>
  </si>
  <si>
    <t>Ministry of Finance - Etimad Financial Portal</t>
  </si>
  <si>
    <t>https://etimad.sa/</t>
  </si>
  <si>
    <t>ePublishing/Notification, eTendering/eQuotation, eReverse Auctions, eContract Management, eCatalogues, Vendor Management, eEvaluation/Awarding</t>
  </si>
  <si>
    <t>Registration fee(EOs), Annual use fee</t>
  </si>
  <si>
    <t>54180533333</t>
  </si>
  <si>
    <t>https://www.mof.gov.sa/en/financialreport/Pages/default.aspx</t>
  </si>
  <si>
    <t>https://monafasat.etimad.sa/index/active-vendors</t>
  </si>
  <si>
    <t>Senegal</t>
  </si>
  <si>
    <t>16296364</t>
  </si>
  <si>
    <t>585.9110131804</t>
  </si>
  <si>
    <t>23084151706</t>
  </si>
  <si>
    <t>1460</t>
  </si>
  <si>
    <t>http://www.worldbank.org/en/country/senegal</t>
  </si>
  <si>
    <t>Direction centrale des marchés publics (DCMP) - Office of Public Procurement; Autorité de Régulation des Marchés Publics (ARMP) - Regulatory Authority of Public Contracts</t>
  </si>
  <si>
    <t>http://www.marchespublics.sn; http://www.armp.sn/</t>
  </si>
  <si>
    <t>National Pharmacy Supply; Direction of Material and Administrative Transit</t>
  </si>
  <si>
    <t>Health; Transportation</t>
  </si>
  <si>
    <t>Ministry of Health and Social Action; Ministry of Finance and Budget</t>
  </si>
  <si>
    <t xml:space="preserve">http://www.pna.sn/; </t>
  </si>
  <si>
    <t>http://www.marchespublics.sn/index.php?option=com_legislationvisualisation&amp;Itemid=106; http://www.servicepublic.gouv.sn/assets/textes/decretcodemarchespublics.pdf</t>
  </si>
  <si>
    <t>Article 60 and Article 66 of Public Procurement Code</t>
  </si>
  <si>
    <t>Article 50 of Public Procurement Code</t>
  </si>
  <si>
    <t>Article 89 of Public Procurement Code</t>
  </si>
  <si>
    <t>Article 63 of Public Procurement Code</t>
  </si>
  <si>
    <t>Article 76 of Public Procurement Code</t>
  </si>
  <si>
    <t>Public procurement management system (SYGMAP)</t>
  </si>
  <si>
    <t>http://www.marchespublics.sn</t>
  </si>
  <si>
    <t>ePublishing/Notification, eProcurement Plan, Vendor Management, eComplaints</t>
  </si>
  <si>
    <t>4135</t>
  </si>
  <si>
    <t>4397643209</t>
  </si>
  <si>
    <t>3324</t>
  </si>
  <si>
    <t>2945898618.0</t>
  </si>
  <si>
    <t>1866</t>
  </si>
  <si>
    <t>1050902052.0</t>
  </si>
  <si>
    <t>795</t>
  </si>
  <si>
    <t>1668172000.0</t>
  </si>
  <si>
    <t>663</t>
  </si>
  <si>
    <t>226824565.0</t>
  </si>
  <si>
    <t>3071</t>
  </si>
  <si>
    <t>2931440887.0</t>
  </si>
  <si>
    <t>14457731.0</t>
  </si>
  <si>
    <t>http://www.armp.sn/index.php?option=com_content&amp;view=article&amp;id=188&amp;Itemid=70</t>
  </si>
  <si>
    <t>http://www.marchespublics.sn/index.php?option=com_stats&amp;task=afficheTacmaq&amp;Itemid=141</t>
  </si>
  <si>
    <t>321</t>
  </si>
  <si>
    <t>Comments:
- Number of annual tenders: In the procurement plan</t>
  </si>
  <si>
    <t>Value chain survey 2020</t>
  </si>
  <si>
    <t>Serbia</t>
  </si>
  <si>
    <t>6834326</t>
  </si>
  <si>
    <t>Serbian Dinar</t>
  </si>
  <si>
    <t>99.3959416667</t>
  </si>
  <si>
    <t>60647891346</t>
  </si>
  <si>
    <t>8460</t>
  </si>
  <si>
    <t>0.0893</t>
  </si>
  <si>
    <t>European Bank for Reconstruction and Development (EBRD), International Fund for Agricultural Development (IFAD), International Monetary Fund (IMF), United Nations Conference on Trade and Development (UNCTAD), World Bank (WB), United Nations Economic Commission for Europe (UNECE)</t>
  </si>
  <si>
    <t>http://www.worldbank.org/en/country/serbia</t>
  </si>
  <si>
    <t>Public Procurement Office of Serbia</t>
  </si>
  <si>
    <t>http://www.ujn.gov.rs/</t>
  </si>
  <si>
    <t>118</t>
  </si>
  <si>
    <t>Exam for public procurement officer</t>
  </si>
  <si>
    <t>National Health Insurance Fund; Office for joint activites of state institutions; City Administration for Finance and Public Procurement; Administration for public procurement; Centralized Public Procurement and Procurement Control Service</t>
  </si>
  <si>
    <t>Health; Public Administration; Education, Social Protection, Public Administration; Education, Public Administration, Social Protection; Education, Energy &amp; Extractives, Health, Transportation, Social Protection, Public Administration</t>
  </si>
  <si>
    <t>Ministry of Health; Ministry of finance; City of Kragujevac; City of Nis; City of Belgrade; Ministry of finance; City of Kragujevac; City of Nis; City of Belgrade</t>
  </si>
  <si>
    <t>National; National; Local; ; Local</t>
  </si>
  <si>
    <t>http://www.eng.rfzo.rs/; http://www.uzzpro.gov.rs/; http://www.kragujevac.rs/; http://www.ni.rs; http://www.beograd.rs/</t>
  </si>
  <si>
    <t>https://www.paragraf.rs/propisi/zakon-o-javnim-nabavkama.html; https://www.ujn.gov.rs/en/legislation/the-law/</t>
  </si>
  <si>
    <t>Article 132 and 134</t>
  </si>
  <si>
    <t>Article 134</t>
  </si>
  <si>
    <t>Article 6 and 132</t>
  </si>
  <si>
    <t>Article 132-133</t>
  </si>
  <si>
    <t>Article 132</t>
  </si>
  <si>
    <t>Articles 139-140</t>
  </si>
  <si>
    <t>Article 227</t>
  </si>
  <si>
    <t>Articles 151, 214</t>
  </si>
  <si>
    <t>Article 137</t>
  </si>
  <si>
    <t>Article 27-28 and 109</t>
  </si>
  <si>
    <t>Article 27-28</t>
  </si>
  <si>
    <t>Article 109</t>
  </si>
  <si>
    <t>Public procurement portal</t>
  </si>
  <si>
    <t>http://jnportal.ujn.gov.rs</t>
  </si>
  <si>
    <t>eProcurement Plan, ePublishing/Notification, eTendering/eQuotation, eComplaints, eCatalogues, eReverse Auctions</t>
  </si>
  <si>
    <t>English, Serbian</t>
  </si>
  <si>
    <t>Serbian Dinar, Euro, US Dollar, Pound Sterling, Russian Ruble, Swiss Franc, Yen, Yuan Renminbi</t>
  </si>
  <si>
    <t>9551</t>
  </si>
  <si>
    <t>1207442905</t>
  </si>
  <si>
    <t>182998</t>
  </si>
  <si>
    <t>5386000908.59</t>
  </si>
  <si>
    <t>112260</t>
  </si>
  <si>
    <t>2674778436.75</t>
  </si>
  <si>
    <t>28843</t>
  </si>
  <si>
    <t>1408031961.77</t>
  </si>
  <si>
    <t>41895</t>
  </si>
  <si>
    <t>1303267484.95</t>
  </si>
  <si>
    <t>182760</t>
  </si>
  <si>
    <t>5494621319</t>
  </si>
  <si>
    <t>238</t>
  </si>
  <si>
    <t>137068115</t>
  </si>
  <si>
    <t>153407</t>
  </si>
  <si>
    <t>4276537308.34</t>
  </si>
  <si>
    <t>1926</t>
  </si>
  <si>
    <t>206146715.55</t>
  </si>
  <si>
    <t>153796</t>
  </si>
  <si>
    <t>3803844656.7</t>
  </si>
  <si>
    <t>114997</t>
  </si>
  <si>
    <t>1305466411.68</t>
  </si>
  <si>
    <t>7465</t>
  </si>
  <si>
    <t>428595294</t>
  </si>
  <si>
    <t>175533</t>
  </si>
  <si>
    <t>5203094140</t>
  </si>
  <si>
    <t>2.5</t>
  </si>
  <si>
    <t>1080</t>
  </si>
  <si>
    <t>https://jnportal.ujn.gov.rs/annual-reports-ppo-public</t>
  </si>
  <si>
    <t>“Official Gazette RS”, No. 91/2019 (applicable from July 1st, 2020) is only applicable from July 1st, 2020. 
 exchange rate for USD was 109,7 USD on May 31
- Number of cancelled procurement procedures: 10% of all PP procedures
- Public Procurement Law requirement for mandatory use of e-government procurement: Yes
- Public Procurement Law requirement that defines procedures to be used for emergency procurement: Yes
- Public Procurement law last revision date: December 24th, 2019
- Public Procurement Law requirement for use of green public procurement practices: Аrticles 5, 99, 111, 132
- Green public procurement monitoring tool (Y/N) + description: Public Procurement Portal - there is a box check to check if the procurement has some green elements.
- Number of contract awards evaluated based on green public procurement criteria (total, goods, works &amp; services): 650
- Public Procurement Law requirement for awards to businesses owned by disadvantaged groups (e.g. ethnic minorities, disabled persons, etc.): Yes - Art. 37
- Public Procurement Law requirement for suppliers to adhere to international labor standards (Y/N) – clause + list of compacts to which they belong (e.g. anti-child slavery, human trafficking, etc.): Yes - Articles 5, 111</t>
  </si>
  <si>
    <t>Public Procurement Reports</t>
  </si>
  <si>
    <t>https://www.ujn.gov.rs/izvestaji/izvestaji-uprave-za-javne-nabavke/</t>
  </si>
  <si>
    <t>Seychelles</t>
  </si>
  <si>
    <t>99258</t>
  </si>
  <si>
    <t>Seychelles Rupee</t>
  </si>
  <si>
    <t>16.9205225710</t>
  </si>
  <si>
    <t>1371936142</t>
  </si>
  <si>
    <t>14540</t>
  </si>
  <si>
    <t>http://www.worldbank.org/en/country/seychelles</t>
  </si>
  <si>
    <t>Procurement Oversight Unit</t>
  </si>
  <si>
    <t>http://www.pou.gov.sc/</t>
  </si>
  <si>
    <t>http://www.pou.gov.sc/download-legislation/</t>
  </si>
  <si>
    <t>PUBLIC PROCUREMENT REGULATIONS, 2014, Article 110, par. 1, (c )</t>
  </si>
  <si>
    <t>PUBLIC PROCUREMENT REGULATIONS, 2014, Article 96, par. 2</t>
  </si>
  <si>
    <t>PUBLIC PROCUREMENT ACT, 2008, Article 69.</t>
  </si>
  <si>
    <t>PUBLIC PROCUREMENT REGULATIONS, 2014, Article 52.</t>
  </si>
  <si>
    <t>PUBLIC PROCUREMENT ACT, 2008, Article 78.</t>
  </si>
  <si>
    <t>PUBLIC PROCUREMENT REGULATIONS, 2014, Article 152, par. 1</t>
  </si>
  <si>
    <t>PUBLIC PROCUREMENT ACT, 2008, Article 82, par. 1,2</t>
  </si>
  <si>
    <t>PUBLIC PROCUREMENT REGULATIONS, 2014, Article 52, par. 5, d</t>
  </si>
  <si>
    <t>First Schedule</t>
  </si>
  <si>
    <t>National Tender Board</t>
  </si>
  <si>
    <t>https://www.ntb.sc/</t>
  </si>
  <si>
    <t>59126351</t>
  </si>
  <si>
    <t>https://www.ntb.sc/about-us/annual-reports</t>
  </si>
  <si>
    <t>Sierra Leone</t>
  </si>
  <si>
    <t>8420641</t>
  </si>
  <si>
    <t>Leone</t>
  </si>
  <si>
    <t>10439.4253194587</t>
  </si>
  <si>
    <t>3995815732</t>
  </si>
  <si>
    <t>500</t>
  </si>
  <si>
    <t>http://www.worldbank.org/en/country/sierraleone</t>
  </si>
  <si>
    <t>National Public Prorocurement Authority</t>
  </si>
  <si>
    <t>https://nppa.gov.sl/</t>
  </si>
  <si>
    <t>https://nppa.gov.sl/acts-regulations; https://nppa.gov.sl/wp-content/uploads/2021/05/Public-Procurement-Regulations-2020.pdf</t>
  </si>
  <si>
    <t>Article 60, par. 1 ( c)</t>
  </si>
  <si>
    <t>Article 37, par. 4</t>
  </si>
  <si>
    <t>Article 51.</t>
  </si>
  <si>
    <t>Article 52.</t>
  </si>
  <si>
    <t>Article 36, par. 1,2,3</t>
  </si>
  <si>
    <t>Article 64, par. 3,5 &amp; Article 65, par. 3</t>
  </si>
  <si>
    <t>Aricle 56, par. 3</t>
  </si>
  <si>
    <t>Article 50, par. 4,5</t>
  </si>
  <si>
    <t>4439</t>
  </si>
  <si>
    <t>165083818</t>
  </si>
  <si>
    <t>3365</t>
  </si>
  <si>
    <t>112162000</t>
  </si>
  <si>
    <t>465</t>
  </si>
  <si>
    <t>49929719</t>
  </si>
  <si>
    <t>609</t>
  </si>
  <si>
    <t>2643597.0</t>
  </si>
  <si>
    <t>http://www.publicprocurement.gov.sl/index.php/reports/annual-assessment-report</t>
  </si>
  <si>
    <t>Public Procurement Assessments</t>
  </si>
  <si>
    <t>https://nppa.gov.sl/annual-assessment-reports</t>
  </si>
  <si>
    <t>Singapore</t>
  </si>
  <si>
    <t>5453566</t>
  </si>
  <si>
    <t>Singapore Dollar</t>
  </si>
  <si>
    <t>1.3434833333</t>
  </si>
  <si>
    <t>349153926311</t>
  </si>
  <si>
    <t>64010</t>
  </si>
  <si>
    <t>Asian Development Bank (ADB), International Monetary Fund (IMF), United Nations Conference on Trade and Development (UNCTAD), World Trade Organization (WTO)</t>
  </si>
  <si>
    <t>http://www.worldbank.org/en/country/singapore</t>
  </si>
  <si>
    <t>https://www.mof.gov.sg/Policies/Government-Procurement</t>
  </si>
  <si>
    <t>https://sso.agc.gov.sg/SL/GPA1997-S269-2014?DocDate=20140404</t>
  </si>
  <si>
    <t>par29</t>
  </si>
  <si>
    <t>par28</t>
  </si>
  <si>
    <t>par22</t>
  </si>
  <si>
    <t>90000.0</t>
  </si>
  <si>
    <t>GeBiz</t>
  </si>
  <si>
    <t>https://www.gebiz.gov.sg/</t>
  </si>
  <si>
    <t>Sint Maarten (Dutch part)</t>
  </si>
  <si>
    <t>42846</t>
  </si>
  <si>
    <t>1159301620</t>
  </si>
  <si>
    <t>27510</t>
  </si>
  <si>
    <t>Government of Sint Maarten</t>
  </si>
  <si>
    <t>http://www.sintmaartengov.org/Pages/Public-Tenders.aspx</t>
  </si>
  <si>
    <t>Slovak Republic</t>
  </si>
  <si>
    <t>5447247</t>
  </si>
  <si>
    <t>115077831441</t>
  </si>
  <si>
    <t>20640</t>
  </si>
  <si>
    <t>0.0503</t>
  </si>
  <si>
    <t>Public Procurement Office</t>
  </si>
  <si>
    <t>https://www.uvo.gov.sk/</t>
  </si>
  <si>
    <t>https://www.uvo.gov.sk/o-urade/institut-verejneho-obstaravania/-zakon-3432015-z-z-s-mu-do-31122018--5f0.html; https://www.zakonypreludi.sk/zz/2015-343</t>
  </si>
  <si>
    <t>Section 44 (3) a,b</t>
  </si>
  <si>
    <t>Section 2 (5) k</t>
  </si>
  <si>
    <t>Section 44 (3) a</t>
  </si>
  <si>
    <t>Section 44 (4)</t>
  </si>
  <si>
    <t>Section 28</t>
  </si>
  <si>
    <t>Section 46</t>
  </si>
  <si>
    <t>Section 49</t>
  </si>
  <si>
    <t>Section 163</t>
  </si>
  <si>
    <t>Section 56</t>
  </si>
  <si>
    <t>Section 49 and Section 69</t>
  </si>
  <si>
    <t>Section 5 and 6</t>
  </si>
  <si>
    <t>min 30 days if EU directive limits uder treshold &amp; shorter for lower limits</t>
  </si>
  <si>
    <t>depends on value of contract</t>
  </si>
  <si>
    <t>Evo</t>
  </si>
  <si>
    <t>https://am.uvo.gov.sk/oam/server/obrareq.cgi?encquery%3DgMuYgMq0aB3yiB2UZbklOU97NAKDWeIz9pPaycO4sA%2BnNyVHwTsLShf7EGLvsN91mYtfp4WtkgToeZuqvmeet1we%2Bg2rXugo801XFmAYfbrBUBCJUqjX21mUh0L4kXSuzpwIzLbs4xUGjCKK6GOczSWrdoPn2LB3PVwbiv%2BDXGNrWLhEPZzTkT%2B23aeHSW52B%2BDSz9CkGCeY76BZW4NWb9wn3TLjJ1lHHzZVHDBSW5KzvUEJPfeQw%2F21kXwVekyGLj63UxQhIsPHRJIZlGj9og%3D%3D%20agentid%3Dapache24prod2a%20ver%3D1%20crmethod%3D2%26cksum%3Dd845499227a97defe6739fbc08ba2db715eed607</t>
  </si>
  <si>
    <t>Slovak</t>
  </si>
  <si>
    <t>https://www.uvo.gov.sk/vestnik-a-registre-474.html</t>
  </si>
  <si>
    <t>924</t>
  </si>
  <si>
    <t>35479045.43</t>
  </si>
  <si>
    <t>0.1258</t>
  </si>
  <si>
    <t>4009</t>
  </si>
  <si>
    <t>4691910000</t>
  </si>
  <si>
    <t>5823</t>
  </si>
  <si>
    <t>2102</t>
  </si>
  <si>
    <t>1467060000</t>
  </si>
  <si>
    <t>1225</t>
  </si>
  <si>
    <t>1705140000</t>
  </si>
  <si>
    <t>682</t>
  </si>
  <si>
    <t>1519720000</t>
  </si>
  <si>
    <t>3797</t>
  </si>
  <si>
    <t>3925080000</t>
  </si>
  <si>
    <t>766830000</t>
  </si>
  <si>
    <t>1499</t>
  </si>
  <si>
    <t>2972930000</t>
  </si>
  <si>
    <t>184990000</t>
  </si>
  <si>
    <t>1624</t>
  </si>
  <si>
    <t>2958520000</t>
  </si>
  <si>
    <t>546</t>
  </si>
  <si>
    <t>1080730000</t>
  </si>
  <si>
    <t>384</t>
  </si>
  <si>
    <t>887150000</t>
  </si>
  <si>
    <t>3625</t>
  </si>
  <si>
    <t>3800420000</t>
  </si>
  <si>
    <t>3.53</t>
  </si>
  <si>
    <t>47</t>
  </si>
  <si>
    <t>962</t>
  </si>
  <si>
    <t>https://www.uvo.gov.sk/o-urade/spravy-o-cinnosti-uradu-369.html</t>
  </si>
  <si>
    <t>https://opentender.eu/sk/dashboards/market-analysis</t>
  </si>
  <si>
    <t>- Public Procurement Law requirement for mandatory use of e-government procurement: e-government law which applies also on public procurement ( https://www.slov-lex.sk/pravne-predpisy/SK/ZZ/2015/273/) , also section 13 PPA is about electronic platform for tenders
- Number of certified contracting officers by gender: 1 certified contracting officer was signed in 22.07.2022
- Public Procurement Law requirement that defines procedures to be used for emergency procurement: section 135 (1) d PPA
- Public Procurement law last revision date: 1/1/2023
- The government has green public procurement strategies and roadmap (Y/N + URL)	Yes https://www.minzp.sk/agenda-2030/
- The government uses green public procurement for certain sectors (e.g., energy, agriculture, water, transport, construction/works, other) 	there is general rule to use at least 6% of tenders with green aspect (section 10 (7) )
- Are any green public procurement practices mandatory? (Y/N) + description	Yes (there is general rule to use at least 6% of tenders with green aspect (section 10 (7) )
- Public Procurement Law requirement for use of green public procurement practices	section 10 (7) 
- Lead agency / governance body responsible for green public procurement	PPO + ministry of enviroment
- Spend targets for green public procurement (total, goods, works &amp; services)	70 % of number of tenders and value of tenders also is national goal for 2030
- Official website on Sustainable Public Procurement (criteria, guidelines, definitions, etc.)	ZEVO (eu funded project)
- Training toolkit or course on green public procurement	ZEVO trainings (no PPT available)
- Green public procurement monitoring tool (Y/N) + description	National Eforms
- Number of contract awards evaluated based on green public procurement criteria (total, goods, works &amp; services)	14.74%
- Value of contract awards evaluated based on green public procurement criteria (total, goods, works &amp; services)	11.45%
- Methodology for how green public procurement criteria is in the public procurement process	https://zevo.uvo.gov.sk/dokumentacia/projektove-vystupy
https://www.enviroportal.sk/
- Public Procurement Law requirement for awards to businesses owned by disadvantaged groups (e.g. ethnic minorities, disabled persons, etc.)	§ 108 ods. 2 and § 36a
- Public Procurement Law requirement for suppliers to adhere to international labor standards (Y/N) – clause + list of compacts to which they belong (e.g. anti-child slavery, human trafficking, etc.)	Universal declaration of Human rights, EU Charter of Fundamental Rights
- Public Procurement Law requirement to source ethically or fairly traded goods	it is part of our social public procurement rules</t>
  </si>
  <si>
    <t>Europa report</t>
  </si>
  <si>
    <t>https://ec.europa.eu/regional_policy/sources/policy/how/improving-investment/public-procurement/study/country_profile/sk.pdf</t>
  </si>
  <si>
    <t>Slovenia</t>
  </si>
  <si>
    <t>2108079</t>
  </si>
  <si>
    <t>60877394215</t>
  </si>
  <si>
    <t>28280</t>
  </si>
  <si>
    <t>0.1476</t>
  </si>
  <si>
    <t>European Bank for Reconstruction and Development (EBRD), European Investment Bank (EIB), Inter-American Development Bank Group (IDB, IADB), International Monetary Fund (IMF), Organization for Economic Cooperation and Development (OECD), United Nations Conference on Trade and Development (UNCTAD), World Trade Organization (WTO)</t>
  </si>
  <si>
    <t>Ministry of Public Administration</t>
  </si>
  <si>
    <t>http://www.djn.mju.gov.si/</t>
  </si>
  <si>
    <t>Energy &amp; Extractives, Financial Sector, Info &amp; Communication, Public Administration, Transportation</t>
  </si>
  <si>
    <t>http://www.djn.mju.gov.si/resources/files/Predpisi/ZJN-3_ang_prevod.pdf</t>
  </si>
  <si>
    <t>Article  85, The Public Procurement Act (ZJN-3)</t>
  </si>
  <si>
    <t>Decree on green public procurement</t>
  </si>
  <si>
    <t>Article 84, The Public Procurement Act (ZJN-3)</t>
  </si>
  <si>
    <t>Article 73, The Public Procurement Act (ZJN-3)</t>
  </si>
  <si>
    <t>Decree on financial collateral in public procurement</t>
  </si>
  <si>
    <t>Article 88, The Public Procurement Act (ZJN-3)</t>
  </si>
  <si>
    <t>Article 47 - small value procedure, The Public Procurement Act (ZJN-3)</t>
  </si>
  <si>
    <t>Articles 28, 37, 37.a, Legal Protection in Public Procurement Procedures Act</t>
  </si>
  <si>
    <t>Article 92, The Public Procurement Act (ZJN-3)</t>
  </si>
  <si>
    <t>none</t>
  </si>
  <si>
    <t>40000 euros for goods and services, 80000 euros for works</t>
  </si>
  <si>
    <t>depends on the type of procedure</t>
  </si>
  <si>
    <t>40000 euros for goods</t>
  </si>
  <si>
    <t>80000 works</t>
  </si>
  <si>
    <t>40000 services</t>
  </si>
  <si>
    <t>EJN</t>
  </si>
  <si>
    <t>https://ejn.gov.si/</t>
  </si>
  <si>
    <t>ePublishing/Notification, eTendering/eQuotation, eReverse Auctions, eCatalogues, ePurchasing/P2P</t>
  </si>
  <si>
    <t>Advanced electronic certificate authentication, Action electronic signing</t>
  </si>
  <si>
    <t>Slovenian, English</t>
  </si>
  <si>
    <t>22000</t>
  </si>
  <si>
    <t>43595</t>
  </si>
  <si>
    <t>5682137703.06</t>
  </si>
  <si>
    <t>17715</t>
  </si>
  <si>
    <t>6051083815.23</t>
  </si>
  <si>
    <t>11408</t>
  </si>
  <si>
    <t>2077980837.42</t>
  </si>
  <si>
    <t>1872</t>
  </si>
  <si>
    <t>2484622623.56</t>
  </si>
  <si>
    <t>4435</t>
  </si>
  <si>
    <t>1488480354.25</t>
  </si>
  <si>
    <t>17246</t>
  </si>
  <si>
    <t>5266036526.04</t>
  </si>
  <si>
    <t>469</t>
  </si>
  <si>
    <t>416101177.03</t>
  </si>
  <si>
    <t>16811</t>
  </si>
  <si>
    <t>5178279057.20</t>
  </si>
  <si>
    <t>904</t>
  </si>
  <si>
    <t>503858645.86</t>
  </si>
  <si>
    <t>14221</t>
  </si>
  <si>
    <t>3446034815.66</t>
  </si>
  <si>
    <t>7206</t>
  </si>
  <si>
    <t>1415233556.02</t>
  </si>
  <si>
    <t>1975</t>
  </si>
  <si>
    <t>625211455.41</t>
  </si>
  <si>
    <t>15740</t>
  </si>
  <si>
    <t>5056926247.65</t>
  </si>
  <si>
    <t>3.6</t>
  </si>
  <si>
    <t>1.9</t>
  </si>
  <si>
    <t>242</t>
  </si>
  <si>
    <t>136</t>
  </si>
  <si>
    <t>247</t>
  </si>
  <si>
    <t>https://ejn.gov.si/direktorat/porocila-in-analize.html</t>
  </si>
  <si>
    <t>https://opentender.eu/si/dashboards/market-analysis; https://ejn.gov.si/direktorat/porocila-in-analize.html</t>
  </si>
  <si>
    <t>63.5</t>
  </si>
  <si>
    <t>As a result of the COVID-19 epidemic, that occurred in Slovenia in March 2020, several intervention laws were adopted in 2020 to contain the COVID-19 epidemic. Therefore, the threshold values have been changed  to 40.000 EUR for goods in the classical sector.
Complaint resolution period is 13,12 working days*, 24,22 working days**: *from receipt of a complete request for a review, **from receipt of a request for a review
- Complaints and investigations information: https://www.dkom.si/sl/o-dkom/porocila-o-delu/ (National Review Commission for Reviewing Public Procurement Award Procedures)
- Average time for bid evaluation: No data available. In accordance with Article 90 of ZJN-3 no longer than 90 days from the date of submission
- Public Procurement Law requirement for mandatory use of e-government procurement: Article  37, The Public Procurement Act (ZJN-3)
- eProcurement system custom vs Commercial Off the Shelf (COTS) vs. Open Source vs. SaaS: Proprietary Build
- Public Procurement Law requirement that defines procedures to be used for emergency procurement: "Where a state of urgency duly substantiated by the contracting authority renders impracticable the time limit laid down in paragraphs regarding different public procurement procedures, the contracting authority may fix a shorter time limit for submission of tenders (Article 40, 41, 44 etc. of the Public Procurement Act). Contracting authorities may use a negotiated procedure without prior publication for public works contracts, public supply contracts and public service contracts if for reasons of extreme urgency brought about by events unforeseeable by the contracting authority, the time limits for the open or restricted procedure or competitive procedure with negotiation cannot be complied with. The circumstances invoked to justify extreme urgency shall not in any event be attributable to the contracting entity (point č) of first paragraph of Article 46). For public contracts for equipment or technical products and other public contracts to ensure fundamental conditions for survival and/or life or to prevent imminent threat of damage in the event of natural or other disaster, in accordance with the regulations on protection against natural or other disasters, when the value of the contract does not exceed the value requiring publication in the Official Journal of the European Union, the Public Procurement Act shall not apply (point 8 of Article 27(1) of the Public Procurement Act).
- Public Procurement Law requirements that excludes donor-funded projects from national public procurement law: Exception from the application of the Public Procurement Act are stated in Article 27.
- Public Procurement law last revision date: 2nd of April 2023
- The government has green public procurement strategies and roadmap (Y/N + URL): "YES - Decree on Green Public Procurement http://pisrs.si/Pis.web/pregledPredpisa?id=URED7202"
- The government uses green public procurement for certain sectors (e.g., energy, agriculture, water, transport, construction/works, other): "The Decree on green public procurement   sets out the environmental aspects that the contracting authorities should take into consideration when awarding public contracts: energy efficiency and the use of renewable or other low or non-carbon alternative energy sources; efficient and re-use of water; efficient use of resources; preventing a threat to health or the environment, in particular air pollution, water and soil, and the reduction of biodiversity; the re-use of secondary raw materials and products and the prevention and reduction of waste generation, including due to the longer lifetime of the goods or the construction, the promotion of repairs, the preparation and processing of spent products and waste for reuse and recycling. In addition, the Decree on Green Public Procurement sets out goals that a contracting authority has to achieve when awarding any of the 22 green subject matters."
- Are any green public procurement practices mandatory? (Y/N) + description: YES, green public procurement (i.e. obligations, set out in the Decree on Green Public Procurement) is obligatory for 22 green subject matters: electricity, food and catering services, textile products, office paper and hygienic paper products, electronic office equipment, televisions, refrigerators, freezers and their combinations, washing machines, dishwasher, dryers, vacuum cleaners and air conditioners, furniture, water heaters, space heaters and their combinations, and hot water storage, sanitary fittings, toiletry equipment and urinal equipment, wall panels, design or construction of buildings, design or construction of roads, road vehicles, tires, electric bulbs and lamps and indoor lightning systems, road lighting and traffic signalization, cleaning products, cleaning and laundry services, gardening services, agricultural and other products and gardening equipment and machinery + building furniture and anti-noise road fencing
- Public Procurement Law requirement for use of green public procurement practices: Article 71 of the Public Procurement Act determines conditions including social and environmental aspects. On that basis Decree on Green Public Procurement was adopted.
- Lead agency / governance body responsible for green public procurement: Ministry of Public Administration and Ministry of Natural Resources and Spatial Planning with other line ministries
- Spend targets for green public procurement (total, goods, works &amp; services): Statistical data on green public procurement as set out in Article 9 of the Decree on Green Public Procurement are available in annual statistical reports, available at: https://ejn.gov.si/direktorat/porocila-in-analize.html.
- Official website on Sustainable Public Procurement (criteria, guidelines, definitions, etc.): https://ejn.gov.si/
- Specific green certifications or standards for suppliers: Green certification or standard(s) are available in the Examples of environmental requirements and criteria on https://ejn.gov.si/sistem/zeleno-jn.html 
- Training toolkit or course on green public procurement: https://ejn.gov.si/sistem/zeleno-jn.html
- Green public procurement monitoring tool (Y/N) + description: YES; Annual reports (https://ejn.gov.si/direktorat/porocila-in-analize.html)
- Disposal requirements for goods, equipment, and infrastructure that minimize environmental impacts and maximize recycling and reuse: The green public procurement regulation also sets out the environmental aspects that the contracting authorities should take into consideration when awarding public contracts. One such aspect is the re-use of secondary raw materials and products and the prevention and reduction of waste generation, including due to the longer lifetime of the goods or the construction, the promotion of repairs, the preparation and processing of spent products and waste for reuse and recycling.
- Number of contract awards evaluated based on green public procurement criteria (total, goods, works &amp; services): 5564 in 2021 (for other years available at https://ejn.gov.si/direktorat/porocila-in-analize.html)
- Value of contract awards evaluated based on green public procurement criteria (total, goods, works &amp; services): 995.822.830 EUR in 2021 (for other years available at https://ejn.gov.si/direktorat/porocila-in-analize.html)
- Methodology for how green public procurement criteria is in the public procurement process: Green public procurement is mandatory for 22 different green subject matters. The Decree itself sets the environmental aspects which contracting authorities must consider and goals for individual subject matter to be achieved. In order to facilitate the implementation of the Decree on GPP, recommendations on how to achieve goals, with explicit requirements and criteria for individual subject matters, were prepared and coordinated with ministries and stakeholders.  The recommendations are available at the Ministry of public Administration’s webpage at: https://ejn.gov.si/sistem/zeleno-jn.html
- Public Procurement Law requirement for awards to businesses owned by disadvantaged groups (e.g. ethnic minorities, disabled persons, etc.): "Article  31 of the Public Procurement Act (ZJN-3) - Reserved contracts for sheltered workshops and employment centres or social enterprises and enterprises with social content"
- Public Procurement Law requirement for suppliers to adhere to international labor standards (Y/N) – clause + list of compacts to which they belong (e.g. anti-child slavery, human trafficking, etc.): "Article 75(4)(b) of the Public Procurement Act (ZJN-3) - Exclusion grounds: if, in the last three years before the expiry of the deadline for the submission of tenders or applications, the competent authority of the Republic of Slovenia or of another Member State or of a third country establishes at least two violations by the contractor or its sub-contractor concerning remuneration for work, working hours, rest periods or performance of work under civil-law contracts despite the existence of elements of employment relationship, or concerning illegal employment for which the contractor or its sub-contractor have been fined for this offence by a final decision or by several final decisions Articles 67 and 67a - provisions for the termination of the contract"
- Public Procurement Law requirement to source ethically or fairly traded goods: Article  3, The Public Procurement Act (ZJN-3) - Principles on which public procurement is based, among others principle of equal treatment of tenderers, principle of competition among tenderers etc.
- Requirement for local sourcing of main elements of purchased products or services: "Contracting authorities have to procure in accordance with the principles of procurement. The Decree on Green Public Procurement (http://pisrs.si/Pis.web/pregledPredpisa?id=URED7202) sets out requirements or goals that could result in more sustainable procurement."</t>
  </si>
  <si>
    <t>https://ec.europa.eu/regional_policy/sources/policy/how/improving-investment/public-procurement/study/country_profile/si.pdf</t>
  </si>
  <si>
    <t>Solomon Islands</t>
  </si>
  <si>
    <t>707851</t>
  </si>
  <si>
    <t>Solomon Islands Dollar</t>
  </si>
  <si>
    <t>8.0301029910</t>
  </si>
  <si>
    <t>1649438761</t>
  </si>
  <si>
    <t>2320</t>
  </si>
  <si>
    <t>Ministry of Finance and Treasury</t>
  </si>
  <si>
    <t>http://www.mof.gov.sb/GovernmentFinances/Procurement.aspx</t>
  </si>
  <si>
    <t>http://www.mof.gov.sb/Libraries/Financial_Instructions/7_Financial_Instructions_-_Supply_Chain_Management.sflb.ashx; https://solomons.gov.sb/wp-content/uploads/2021/10/Gaz-No.-244-Sup-No.-205-Thursday-14th-October-2021-.pdf</t>
  </si>
  <si>
    <t>P7 4</t>
  </si>
  <si>
    <t>N/A (Lowest evaluated substantially responsive tender)</t>
  </si>
  <si>
    <t>Part 5, Division 2, Clause 54</t>
  </si>
  <si>
    <t>Part 5, Division 2, Clause 61</t>
  </si>
  <si>
    <t>Part 5, Division 2, Clause 68</t>
  </si>
  <si>
    <t>P7 24</t>
  </si>
  <si>
    <t>SBD 100,000</t>
  </si>
  <si>
    <t>P7 23</t>
  </si>
  <si>
    <t>Solomon Islands Water Authority eProcurement</t>
  </si>
  <si>
    <t>https://www.tenderlink.com/siwa/</t>
  </si>
  <si>
    <t>eTendering/eQuotation, ePublishing/Notification, Vendor Management</t>
  </si>
  <si>
    <t>37689469</t>
  </si>
  <si>
    <t>Name	New Indicators Value
Public Procurement Law requirement for mandatory use of e-government procurement	No
eProcurement system custom vs Commercial Off the Shelf (COTS) vs. Open Source vs. SaaS	
Number of certified contracting officers by gender	
Public Procurement Law requirement that defines procedures to be used for emergency procurement	No
Public Procurement Law requirements that excludes donor-funded projects from national public procurement law	No
Public Procurement law last revision date	14-Oct-21
New Environment Indicators	
Name	New Indicators Value
The government has green public procurement strategies and roadmap (Y/N + URL)	No
The government uses green public procurement for certain sectors (e.g., energy, agriculture, water, transport, construction/works, other) 	No
Are any green public procurement practices mandatory? (Y/N) + description	No
Public Procurement Law requirement for use of green public procurement practices	No
Lead agency / governance body responsible for green public procurement	N/A
Spend targets for green public procurement (total, goods, works &amp; services)	N/A
Official website on Sustainable Public Procurement (criteria, guidelines, definitions, etc.)	N/A
Specific green certifications or standards for suppliers	N/A
Training toolkit or course on green public procurement	N/A
Green public procurement monitoring tool (Y/N) + description	No
Disposal requirements for goods, equipment, and infrastructure that minimize environmental impacts and maximize recycling and reuse	N/A
Number of contract awards evaluated based on green public procurement criteria (total, goods, works &amp; services)	N/A
Value of contract awards evaluated based on green public procurement criteria (total, goods, works &amp; services)	N/A
Methodology for how green public procurement criteria is in the public procurement process	N/A
New Social and Economic Indicators	
Name	New Indicators Value
Public Procurement Law requirement for awards to women-owned businesses	N/A
Public Procurement Law requirement for awards to businesses owned by disadvantaged groups (e.g. ethnic minorities, disabled persons, etc.)	Part 3, Division 1, Clause 10(1)(f)(ii)
Public Procurement Law requirement for suppliers to adhere to international labor standards (Y/N) – clause + list of compacts to which they belong (e.g. anti-child slavery, human trafficking, etc.)	No
Public Procurement Law requirement to source ethically or fairly traded goods	N/A
Spend targets for women-owned businesses (e.g., an entity that is at least 51% owned, managed, and controlled by one or more women)	N/A
Spend targets for businesses owned by disadvantaged group (e.g., an entity that is at least 51% owned, managed, and controlled by one or more ethnic minorities, disabled persons, etc.)	N/A
Requirement for local sourcing of main elements of purchased products or services	N/A
Disaggregate number of certified contracting officers by gender (e.g., CIPS)</t>
  </si>
  <si>
    <t>Somalia</t>
  </si>
  <si>
    <t>17065581</t>
  </si>
  <si>
    <t>Somali Shilling</t>
  </si>
  <si>
    <t>23097.9873219373</t>
  </si>
  <si>
    <t>7585987105</t>
  </si>
  <si>
    <t>430</t>
  </si>
  <si>
    <t>African Development Bank (AfDB), International Fund for Agricultural Development (IFAD), International Monetary Fund (IMF), Inter-American Development Bank Group (IDB, IADB), United Nations Conference on Trade and Development (UNCTAD)</t>
  </si>
  <si>
    <t>http://www.worldbank.org/en/country/somalia</t>
  </si>
  <si>
    <t>Department of Public Procurement</t>
  </si>
  <si>
    <t>http://www.mof.gov.so/public-procurement</t>
  </si>
  <si>
    <t>https://mof.gov.so/sites/default/files/2018-09/Public%20Procurement%2C%20Concession%20and%20Disposal%20Act%202015.pdf; https://mof.gov.so/legislation/procurement-act-2020; https://mof.gov.so/legislation/public-procurement-regulations</t>
  </si>
  <si>
    <t>Article 67: Standards of equity, par. 3.</t>
  </si>
  <si>
    <t>Article 94: Quality and cost-based selection</t>
  </si>
  <si>
    <t>Article 69: Choice of procurement methods</t>
  </si>
  <si>
    <t>Article 78: Bid security and Bid Securing Declaration</t>
  </si>
  <si>
    <t>Article 79: Bid opening</t>
  </si>
  <si>
    <t>Article 34: Margin of domestic preference and preference scheme</t>
  </si>
  <si>
    <t>Article 165: Review by Independent Procurement Review Panel, par. 3</t>
  </si>
  <si>
    <t>Article 68: Time of Entering an Agreement</t>
  </si>
  <si>
    <t>Article 77: Submission of bids, par. 3</t>
  </si>
  <si>
    <t>SCHEDULE: 3, THRESHOLDS</t>
  </si>
  <si>
    <t>South Africa</t>
  </si>
  <si>
    <t>59392255</t>
  </si>
  <si>
    <t>410990090604</t>
  </si>
  <si>
    <t>6530</t>
  </si>
  <si>
    <t>http://www.worldbank.org/en/country/southafrica</t>
  </si>
  <si>
    <t>National Treasury Republic of South Africa</t>
  </si>
  <si>
    <t>http://www.treasury.gov.za/</t>
  </si>
  <si>
    <t>Home affairs Republic of South Africa</t>
  </si>
  <si>
    <t>http://www.dha.gov.za/#</t>
  </si>
  <si>
    <t>http://www.treasury.gov.za/legislation/PFMA/Public%20Finance%20Management%2041534.pdf; http://www.treasury.gov.za/legislation/acts/2002/gazette_23463.pdf; http://www.treasury.gov.za/legislation/draft_bills/Public%20Procurement%20Bill%20for%20public%20comment%2019%20Feb%202020.pdf</t>
  </si>
  <si>
    <t>PUBLIC FINANCE MANAGEMENT ACT NO. 1 OF 1999, Section 38, par. (I).PUBLIC FINANCE MANAGEMENT ACT NO. 1 OF 1999, Section 38, par. (I).; Section 10 € Public Procurement Bill</t>
  </si>
  <si>
    <t>Section  37 (6) of Public Procurement Bill</t>
  </si>
  <si>
    <t>Section  32 of Public Procurement Bill</t>
  </si>
  <si>
    <t>Sections 28, 31 and 36 of Public Procurement Bill</t>
  </si>
  <si>
    <t>Section  42 (3) of Public Procurement Bill</t>
  </si>
  <si>
    <t>Section  33 and 35 of Public Procurement Bill</t>
  </si>
  <si>
    <t>Section  42 (1) of Public Procurement Bill</t>
  </si>
  <si>
    <t>Section  121 (c) of Public Procurement Bill</t>
  </si>
  <si>
    <t>SCHEDULE Treasury Regulations, Section 16A6.3, par. ( c)</t>
  </si>
  <si>
    <t>eTenders Publication Portal; Central Supplier Database</t>
  </si>
  <si>
    <t>https://etenders.treasury.gov.za/; https://secure.csd.gov.za/</t>
  </si>
  <si>
    <t>ePublishing/Notification, eTendering/eQuotation, eEvaluation/Awarding; Vendor Management</t>
  </si>
  <si>
    <t xml:space="preserve">English; </t>
  </si>
  <si>
    <t xml:space="preserve">COTS: DESCRIBE (Vendor + Components); </t>
  </si>
  <si>
    <t>66527931980</t>
  </si>
  <si>
    <t>12554618172</t>
  </si>
  <si>
    <t>60938032211</t>
  </si>
  <si>
    <t>5604312624</t>
  </si>
  <si>
    <t>6737542198</t>
  </si>
  <si>
    <t>http://ocpo.treasury.gov.za/Media/Pages/Publications.aspx</t>
  </si>
  <si>
    <t>Statistics; Tender Info</t>
  </si>
  <si>
    <t>https://www.treasury.gov.za/statistics/Quarterly%20spending%20data/2021/; https://www.treasury.gov.za/tenderinfo/default.aspx</t>
  </si>
  <si>
    <t>South Sudan</t>
  </si>
  <si>
    <t>10748272</t>
  </si>
  <si>
    <t>South Sudanese Pound</t>
  </si>
  <si>
    <t>306.3546199373</t>
  </si>
  <si>
    <t>10522802563</t>
  </si>
  <si>
    <t>1040</t>
  </si>
  <si>
    <t>http://www.worldbank.org/en/country/southsudan</t>
  </si>
  <si>
    <t>Republic of South Sudan, Ministry of Finance and Economic Planning</t>
  </si>
  <si>
    <t>http://grss-mof.org/</t>
  </si>
  <si>
    <t>https://ogenoonlawsofsouthsudan.files.wordpress.com/2016/09/interim-public-procurement-and-disposal-regulations-2006.pdf</t>
  </si>
  <si>
    <t>REGULATIONS, 2006, Chapter 1, 4-Objective, par 1,(I).</t>
  </si>
  <si>
    <t>REGULATIONS, 2006,  38-Evaluation of Tenders.</t>
  </si>
  <si>
    <t>REGULATIONS, 2006, 34-Tender Security.</t>
  </si>
  <si>
    <t>REGULATIONS, 2006, 35-Opening of Tenders.</t>
  </si>
  <si>
    <t>REGULATIONS, 2006, 43-Acceptance of Tender and Signing of a Procurement Contract, par 4.</t>
  </si>
  <si>
    <t>REGULATIONS, 2006, 33-Period of Validity; Modification and Withdrawal of Tenders, par 1.</t>
  </si>
  <si>
    <t>REGULATIONS, 2006, SCHEDULE B. APPROVALS BY THE PROCUREMENT POLICY UNIT</t>
  </si>
  <si>
    <t>REGULATIONS, 2006, SCHEDULE A. THRESHOLDS FOR USE OF PROCUREMENT METHODS AND APPROVAL OF CONTRACTS</t>
  </si>
  <si>
    <t>Harmonization of major procurement terms (supplier, bidder, vendor, provider etc)</t>
  </si>
  <si>
    <t>Spain</t>
  </si>
  <si>
    <t>47415750</t>
  </si>
  <si>
    <t>1434870975678</t>
  </si>
  <si>
    <t>29690</t>
  </si>
  <si>
    <t>http://www.worldbank.org/en/country/spain</t>
  </si>
  <si>
    <t>Portal Institucional del Ministerio de Hacienda</t>
  </si>
  <si>
    <t>http://www.hacienda.gob.es/en-GB/Areas%20Tematicas/Contratacion/paginas/default.aspx</t>
  </si>
  <si>
    <t>http://www.hacienda.gob.es/en-GB/Normativa%20y%20doctrina/Normativa/Paginas/ListadoNormas.aspx; https://www.boe.es/buscar/pdf/2017/BOE-A-2017-12902-consolidado.pdf</t>
  </si>
  <si>
    <t>Article 148 Public Procurement Act 2017</t>
  </si>
  <si>
    <t>Article 1 (1)  Public Procurement Act 2017</t>
  </si>
  <si>
    <t>Article 1 (3)  Public Procurement Act 2017</t>
  </si>
  <si>
    <t>Articles 107 and 108</t>
  </si>
  <si>
    <t>Articles 44 and 47 Public Procurement Act 2017</t>
  </si>
  <si>
    <t>Article 136 and 159 (3) Public Procurement Act 2017</t>
  </si>
  <si>
    <t>Articles 102- 103; Articles 133-134; Article 148 Public Procurement Act 2017</t>
  </si>
  <si>
    <t>Article 159 Public Procurement Act 2017</t>
  </si>
  <si>
    <t>Article 134 Public Procurement Act 2017</t>
  </si>
  <si>
    <t>Article 101 Public Procurement Act 2017</t>
  </si>
  <si>
    <t>Plataforma de Contratación del sector publico</t>
  </si>
  <si>
    <t>https://contrataciondelestado.es/wps/portal/plataforma</t>
  </si>
  <si>
    <t>337880</t>
  </si>
  <si>
    <t>https://transparencia.gob.es/transparencia/transparencia_Home/index/MasInformacion/Informes-de-interes/Hacienda/InformeSupervisionContratacionPublica-201912.html; https://contrataciondelestado.es/wps/wcm/connect/27901388-df3a-434d-8a47-3356a7c11261/INFORME+SUPERVISION+OIRESCON+2019.pdf?MOD=AJPERES</t>
  </si>
  <si>
    <t>https://opentender.eu/es/dashboards/market-analysis</t>
  </si>
  <si>
    <t>100.0</t>
  </si>
  <si>
    <t>European Union Official Website; Annual Report; Annual Report</t>
  </si>
  <si>
    <t>https://ec.europa.eu/regional_policy/sources/policy/how/improving-investment/public-procurement/study/country_profile/es.pdf; https://www.hacienda.gob.es/RSC/OIReScon/informe-anual-supervision-2022/ias2022-modulo1.pdf; https://www.gobierto.es/estudios/estudio-anual-de-contratacion-publica-en-espana-2021</t>
  </si>
  <si>
    <t>Sri Lanka</t>
  </si>
  <si>
    <t>22156000</t>
  </si>
  <si>
    <t>Sri Lanka Rupee</t>
  </si>
  <si>
    <t>198.7643168447</t>
  </si>
  <si>
    <t>86882788616</t>
  </si>
  <si>
    <t>4030</t>
  </si>
  <si>
    <t>http://www.worldbank.org/en/country/srilanka</t>
  </si>
  <si>
    <t>National Procurement Comission; Department of Public Finance (PFD)</t>
  </si>
  <si>
    <t>http://www.nprocom.gov.lk/web/index.php?lang=en; http://www.treasury.gov.lk/</t>
  </si>
  <si>
    <t>http://www.treasury.gov.lk/web/guest/procurement-guidelines-and-manuals</t>
  </si>
  <si>
    <t>PROCUREMENT GUIDELINES 2006, Article 3.8.2, par c.</t>
  </si>
  <si>
    <t>PROCUREMENT GUIDELINES 2006, Article 3.9.1.</t>
  </si>
  <si>
    <t>PROCUREMENT GUIDELINES 2006, Article 5.3.11 &amp; 5.3.12.</t>
  </si>
  <si>
    <t>PROCUREMENT GUIDELINES 2006, Article 6.3.3.</t>
  </si>
  <si>
    <t>PROCUREMENT GUIDELINES 2006, Article 7.9.4 &amp; 7.9.5.</t>
  </si>
  <si>
    <t>PROCUREMENT GUIDELINES 2006, Article 8.5.1, par d.</t>
  </si>
  <si>
    <t>PROCUREMENT GUIDELINES 2006, Article 5.3.10.</t>
  </si>
  <si>
    <t>Procurement Manual 2.14.1</t>
  </si>
  <si>
    <t>Procurement Management Information System (PROMISe)</t>
  </si>
  <si>
    <t>https://promise.lk/</t>
  </si>
  <si>
    <t>eProcurement Plan, ePublishing/Notification, eTendering/eQuotation, eEvaluation/Awarding, eContract Management, ePurchasing/P2P, Vendor Management, eComplaints</t>
  </si>
  <si>
    <t>English, Sinhala, Sinhalese, Tamil</t>
  </si>
  <si>
    <t>US Dollar, Euro, Sri Lanka Rupee</t>
  </si>
  <si>
    <t>Registration fee(EOs), Tender (bid) submission fee(EOs), Fees to cover certain costly processes such as appeals (EOs)</t>
  </si>
  <si>
    <t>Working Group Report</t>
  </si>
  <si>
    <t>3000</t>
  </si>
  <si>
    <t>6000000000</t>
  </si>
  <si>
    <t>5500000000</t>
  </si>
  <si>
    <t>http://www.treasury.gov.lk/web/guest/publications/annual-report</t>
  </si>
  <si>
    <t>Comments:
 - http://www.nprocom.gov.lk/web/index.php?lang=en
- Central Purchasing Body name: Public procurement function is decentralized and  no CPB in the Country
- Public Procurement Law:  The procurement of goods, works and/or services are regulated by the Government Procurement Guidelines  
- eProcurement system name: E-procurement system is implemented by e-GP Scretariat of Dept. of Public Finance of Ministry of Finance. Guidelines applicable to e-procurement system will  be approved by the NPC.</t>
  </si>
  <si>
    <t xml:space="preserve">Annual Reports; </t>
  </si>
  <si>
    <t>https://www.treasury.gov.lk/web/annual-reports/section/2021; https://www.cbsl.gov.lk/sites/default/files/cbslweb_documents/publications/satahana/Satahana_2021_04_06.pdf</t>
  </si>
  <si>
    <t>St. Kitts and Nevis</t>
  </si>
  <si>
    <t>47606</t>
  </si>
  <si>
    <t>840895481</t>
  </si>
  <si>
    <t>18820</t>
  </si>
  <si>
    <t>Organisation of Eastern Caribbean States (OECS)</t>
  </si>
  <si>
    <t>https://www.oecs.org/</t>
  </si>
  <si>
    <t>http://www.oas.org/es/sla/dlc/mesicic/docs/mesicic5_skn_procurementact_annex10.pdf</t>
  </si>
  <si>
    <t>Article 17 Procurement and Contract (Administration) Act</t>
  </si>
  <si>
    <t>Article 15 Procurement and Contract (Administration) Act</t>
  </si>
  <si>
    <t>Article 33 Procurement and Contract (Administration) Act</t>
  </si>
  <si>
    <t>Article 11 Procurement and Contract (Administration) Act</t>
  </si>
  <si>
    <t>St. Lucia</t>
  </si>
  <si>
    <t>179651</t>
  </si>
  <si>
    <t>1629711119</t>
  </si>
  <si>
    <t>9520</t>
  </si>
  <si>
    <t>https://www.finance.gov.lc/departments/view/72</t>
  </si>
  <si>
    <t>https://www.finance.gov.lc/resources/download/2106.; https://transparencia.santaluciagc.com/normativa-patrimonio-y-servicios/</t>
  </si>
  <si>
    <t>Article 12 (2)  e  Public Procurement Disposal Act</t>
  </si>
  <si>
    <t>Article 96 (3) b  Public Procurement Disposal Act</t>
  </si>
  <si>
    <t>Article 79 (1) Public Procurement Disposal Act</t>
  </si>
  <si>
    <t>Article 70 Public Procurement Disposal Act</t>
  </si>
  <si>
    <t>Article 61 Public Procurement Disposal Act</t>
  </si>
  <si>
    <t>Article 84 Public Procurement Disposal Act</t>
  </si>
  <si>
    <t>Article 57 and Article 68 Public Procurement Disposal Act</t>
  </si>
  <si>
    <t>Article 66 Public Procurement Disposal Act</t>
  </si>
  <si>
    <t>Article 76 (1) Public Procurement Disposal Act</t>
  </si>
  <si>
    <t>Article 57 (3) and Schedule 3 Public Procurement Disposal Act</t>
  </si>
  <si>
    <t>https://www.finance.gov.lc/tenders/index/8</t>
  </si>
  <si>
    <t>St. Martin (French part)</t>
  </si>
  <si>
    <t>31948</t>
  </si>
  <si>
    <t>St. Vincent and the Grenadines</t>
  </si>
  <si>
    <t>104332</t>
  </si>
  <si>
    <t>899405455</t>
  </si>
  <si>
    <t>8720</t>
  </si>
  <si>
    <t>0.045</t>
  </si>
  <si>
    <t>http://finance.gov.vc/finance/</t>
  </si>
  <si>
    <t>http://finance.gov.vc/finance/images/PDF/Publications/operations_manual_sept_2016.pdf</t>
  </si>
  <si>
    <t>Section 4, A. International Competitive Bidding (ICB), (f) Awarding and Signing of the Contract.</t>
  </si>
  <si>
    <t>Section 4, A. International Competitive Bidding (ICB), par b (8,9).</t>
  </si>
  <si>
    <t>Section 4, Table 4.</t>
  </si>
  <si>
    <t>Section 4, A. International Competitive Bidding (ICB), par b (6).</t>
  </si>
  <si>
    <t>382</t>
  </si>
  <si>
    <t>209708235</t>
  </si>
  <si>
    <t>53845110</t>
  </si>
  <si>
    <t>85019545</t>
  </si>
  <si>
    <t>70843580</t>
  </si>
  <si>
    <t>192</t>
  </si>
  <si>
    <t>32859437</t>
  </si>
  <si>
    <t>3563165</t>
  </si>
  <si>
    <t>http://finance.gov.vc/finance/index.php/publications-and-reports</t>
  </si>
  <si>
    <t>http://finance.gov.vc/finance/images/PDF/Publications/Annual_Report_CSTB_2021_Final_21042022.pdf</t>
  </si>
  <si>
    <t>Sudan</t>
  </si>
  <si>
    <t>45657202</t>
  </si>
  <si>
    <t>Sudanese Pound</t>
  </si>
  <si>
    <t>53.9960119048</t>
  </si>
  <si>
    <t>32981636505</t>
  </si>
  <si>
    <t>http://www.worldbank.org/en/country/sudan</t>
  </si>
  <si>
    <t>MINISTRY OF FINANCE AND ECONOMIC PLANNING</t>
  </si>
  <si>
    <t>http://mof.gov.sd/en/</t>
  </si>
  <si>
    <t>http://www.nmsf.gov.sd/assets/content/PCDS_Law.pdf; http://www.mof.gov.sd/%D9%87%D9%8A%D9%83%D9%84-%D8%A7%D9%84%D9%88%D8%B2%D8%A7%D8%B1%D8%A9/%D8%A7%D9%84%D9%88%D9%83%D9%8A%D9%84-%D8%A7%D9%84%D8%A7%D9%88%D9%84/%D8%A7%D9%84%D8%A5%D8%AF%D8%A7%D8%B1%D8%A9-%D8%A7%D9%84%D8%B9%D8%A7%D9%85%D8%A9-%D9%84%D9%84%D8%B4%D8%B1%D8%A7%D8%A1-%D9%88%D8%A7%D9%84%D8%AA%D8%B9%D8%A7%D9%82%D8%AF-%D9%88%D8%A7%D9%84%D8%AA%D8%AE%D9%84%D8%B5-%D9%85%D9%86-%D8%A7%D9%84%D9%81%D8%A7%D8%A6%D8%B6</t>
  </si>
  <si>
    <t>Article 19 (1) and Article 23</t>
  </si>
  <si>
    <t>Article 14 (16)</t>
  </si>
  <si>
    <t>Article 58</t>
  </si>
  <si>
    <t>Article 14 (5)</t>
  </si>
  <si>
    <t>Article 13 (4) and Article 26 (1)</t>
  </si>
  <si>
    <t>http://www.mof.gov.sd/</t>
  </si>
  <si>
    <t>Arabic</t>
  </si>
  <si>
    <t>Statistics</t>
  </si>
  <si>
    <t>http://mof.gov.sd/en/procurement-and-contracting/statistics-and-follow-up-management</t>
  </si>
  <si>
    <t>Suriname</t>
  </si>
  <si>
    <t>612985</t>
  </si>
  <si>
    <t>Surinam Dollar</t>
  </si>
  <si>
    <t>18.2386666667</t>
  </si>
  <si>
    <t>2591610812</t>
  </si>
  <si>
    <t>4410</t>
  </si>
  <si>
    <t>Inter-American Development Bank Group (IDB, IADB), International Fund for Agricultural Development (IFAD), International Monetary Fund (IMF), Inter-American Development Bank Group (IDB, IADB), United Nations Conference on Trade and Development (UNCTAD), World Trade Organization (WTO)</t>
  </si>
  <si>
    <t>http://finance.gov.sr/</t>
  </si>
  <si>
    <t>https://www.dna.sr/media/248875/Nota_van_wijziging_Aanbestedingswet_2019.pdf</t>
  </si>
  <si>
    <t>Article 40 Public Procurement Act 2018</t>
  </si>
  <si>
    <t>Article 39 Public Procurement Act 2018</t>
  </si>
  <si>
    <t>Article 39 (1) Public Procurement Act 2018</t>
  </si>
  <si>
    <t>Article 28 Public Procurement Act 2018</t>
  </si>
  <si>
    <t>Article 87 Public Procurement Act 2018</t>
  </si>
  <si>
    <t>Article 31 Public Procurement Act 2018</t>
  </si>
  <si>
    <t>Article 33 (6) Public Procurement Act 2018</t>
  </si>
  <si>
    <t>Article 43 and 44 Public Procurement Act 2018</t>
  </si>
  <si>
    <t>Article 41 Public Procurement Act 2018</t>
  </si>
  <si>
    <t>Article 49 Public Procurement Act 2018</t>
  </si>
  <si>
    <t>Article 71 and 74 Public Procurement Act 2018</t>
  </si>
  <si>
    <t>Sweden</t>
  </si>
  <si>
    <t>10278887</t>
  </si>
  <si>
    <t>Swedish Krona</t>
  </si>
  <si>
    <t>9.4583491667</t>
  </si>
  <si>
    <t>544237890703</t>
  </si>
  <si>
    <t>55820</t>
  </si>
  <si>
    <t>0.174</t>
  </si>
  <si>
    <t>http://www.worldbank.org/en/country/sweden</t>
  </si>
  <si>
    <t>The Ministry of Finance; The National Agency of Public Procurement; The Swedish Competition Agency; The Legal, Financial and Administrative Services Agency</t>
  </si>
  <si>
    <t>https://www.government.se/government-of-sweden/ministry-of-finance/; https://www.upphandlingsmyndigheten.se/en; http://www.konkurrensverket.se/en; https://www.kammarkollegiet.se/engelska/start</t>
  </si>
  <si>
    <t>No; No; No; Yes</t>
  </si>
  <si>
    <t>The Legal, Financial and Administrative Services Agency; SKL Adda; The National Board of Health and Welfare</t>
  </si>
  <si>
    <t>Public Administration; Info &amp; Communication, Education, Financial Sector, Health, Public Administration, Social Protection, Transportation, Water / Sanit / Waste; Health</t>
  </si>
  <si>
    <t>The Ministry of Finance; ; The Ministry of Health and Social Affairs</t>
  </si>
  <si>
    <t>https://www.kammarkollegiet.se/engelska/start; https://www.sklkommentus.se/; https://www.socialstyrelsen.se/en/</t>
  </si>
  <si>
    <t>https://www.upphandlingsmyndigheten.se/upphandla/om-upphandlingsreglerna/om-lagstiftningen/lagar-och-forordningar/</t>
  </si>
  <si>
    <t>Chapter 1 Section 17, Chapter 9 section 1 and Chapter 16 Section 2-5 and Chapter 19 Section 25 Swedish Public Procurement Act</t>
  </si>
  <si>
    <t>Chapter 16 Section 1-5 and Chapter 19 Section 24-25 Swedish Public Procurement Act</t>
  </si>
  <si>
    <t>Chapter 16 Section 1 and Chapter 19 section 24 Swedish Public Procurement Act</t>
  </si>
  <si>
    <t>Chapter 4 Section 3 and Chapter 17 Section 1 and Chapter 19  Section 2 Swedish Public Procurement Act</t>
  </si>
  <si>
    <t>Chapter 12 Section 10 and Chapter 19 Section 17 Swedish Public Procurement Act</t>
  </si>
  <si>
    <t>Chapter 20 Section 11-12 and 17 Swedish Public Procurement Act</t>
  </si>
  <si>
    <t>Chapter 20 Section 1-3 Swedish Public Procurement Act</t>
  </si>
  <si>
    <t>Chapter 10 Section 10 and Chapter 19 Section 12 Swedish Public Procurement Act</t>
  </si>
  <si>
    <t>Direct awards SEK 615312 exception SEK 2156469 for welfare services. EU threshold see article 4 in Directive 2014/24/EU, corresponding national law SFS 2020:8.</t>
  </si>
  <si>
    <t>Different depending on procurement procedure.</t>
  </si>
  <si>
    <t>Chapter 19 Section 7 par. 3 Swedish Public Procurement Act</t>
  </si>
  <si>
    <t>Chapter 19 Section 7 par. 3 and Chapter 19 Section 36 Swedish Public Procurement Act</t>
  </si>
  <si>
    <t>E-avrop; EU-supply; Mercell; Visma Opic; ; Konstpool</t>
  </si>
  <si>
    <t>http://info.e-avrop.com/; http://www.eu-supply.com/; https://www.mercell.com/sv-se/62475383/hitta-och-bevaka-offentliga-upphandlingar.aspx; https://www.opic.com/; ; https://www.konstpool.se/sv/home</t>
  </si>
  <si>
    <t xml:space="preserve">; ; ; ; ; </t>
  </si>
  <si>
    <t>18522</t>
  </si>
  <si>
    <t>28992</t>
  </si>
  <si>
    <t>19921</t>
  </si>
  <si>
    <t>11534</t>
  </si>
  <si>
    <t>12982</t>
  </si>
  <si>
    <t>2323</t>
  </si>
  <si>
    <t>2862</t>
  </si>
  <si>
    <t>2524</t>
  </si>
  <si>
    <t>https://www.upphandlingsmyndigheten.se/globalassets/publikationer/rapporter/statistikrapport_2019_webb.pdf; http://www.konkurrensverket.se/globalassets/publikationer/rapporter/rapport_2019-3_statistikrapport_2019-webb.pdf</t>
  </si>
  <si>
    <t>https://www.upphandlingsmyndigheten.se/verktyg/statistik-om-offentlig-upphandling/; http://www.konkurrensverket.se/publikationer/?query=&amp;category_5=2#pub-5</t>
  </si>
  <si>
    <t>Comments:
- Number of certified contracting officers (e.g. CIPS) - There are no official certifications on Public Procurement in Sweden. 
- Contracting officers certification program - We do not have any information regarding the use of CIPS. The European Commission have an ongoing project called  ”European competence framework for public procurement” that focus on this topic. 
https://ec.europa.eu/info/policies/public-procurement/support-tools-public-buyers/professionalisation-public-buyers_en 
- Data related to eProcurement system functionalities, Statistics for the use of eProcurement and Savings through the use of eProcurement is not available.</t>
  </si>
  <si>
    <t xml:space="preserve">Europa Report; </t>
  </si>
  <si>
    <t xml:space="preserve">https://ec.europa.eu/regional_policy/sources/policy/how/improving-investment/public-procurement/study/country_profile/se.pdf; </t>
  </si>
  <si>
    <t>Switzerland</t>
  </si>
  <si>
    <t>8703405</t>
  </si>
  <si>
    <t>797464598719</t>
  </si>
  <si>
    <t>90600</t>
  </si>
  <si>
    <t>http://www.worldbank.org/en/country/switzerland</t>
  </si>
  <si>
    <t>SIMAP</t>
  </si>
  <si>
    <t>https://www.simap.ch/</t>
  </si>
  <si>
    <t>https://www.simap.ch/shabforms/COMMON/simap/content/informationAboutSimap.jsf; https://www.efd.admin.ch/efd/de/home/personal-bau-logistik/bau-und-logistik/revision-des-beschaffungsrecht-des-bundes.html; https://www.bbl.admin.ch/bbl/de/home/themen/revision-des-beschaffungsrechts.html</t>
  </si>
  <si>
    <t>Article 21 (1) and (3) FAPP</t>
  </si>
  <si>
    <t>Section 40:26; Article 18 OPP; Article 14 FAPP</t>
  </si>
  <si>
    <t>Section 40:26; Article 18 OPP; Article 193 b OPP; Article 19 FAPP</t>
  </si>
  <si>
    <t>Article 11 FAPP</t>
  </si>
  <si>
    <t>Section 40:22; Article 2 FAPP; Article 16 FAPP</t>
  </si>
  <si>
    <t>Article 16 FAPP</t>
  </si>
  <si>
    <t>English, German, French, Italian</t>
  </si>
  <si>
    <t>282.184</t>
  </si>
  <si>
    <t>85839</t>
  </si>
  <si>
    <t>51629</t>
  </si>
  <si>
    <t>https://www.bkb.admin.ch/dam/bkb/bkb-jahresbericht/Gemeinsamer_Jahresbericht_der_zentralen_Beschaffungsstellen</t>
  </si>
  <si>
    <t>https://opentender.eu/ch/dashboards/market-analysis</t>
  </si>
  <si>
    <t>https://www.bkb.admin.ch/dam/bkb/bkb-jahresbericht/Gemeinsamer_Jahresbericht_der_zentralen_Beschaffungsstellen_2021_d.pdf.download.pdf/Gemeinsamer_Jahresbericht_der_zentralen_Beschaffungsstellen_2021_d.pdf</t>
  </si>
  <si>
    <t>Syrian Arab Republic</t>
  </si>
  <si>
    <t>21324367</t>
  </si>
  <si>
    <t>Syrian Pound</t>
  </si>
  <si>
    <t>492.6108333333</t>
  </si>
  <si>
    <t>10617637274</t>
  </si>
  <si>
    <t>International Fund for Agricultural Development (IFAD), International Monetary Fund (IMF), Inter-American Development Bank Group (IDB, IADB), United Nations Conference on Trade and Development (UNCTAD)</t>
  </si>
  <si>
    <t>http://www.worldbank.org/en/country/syria</t>
  </si>
  <si>
    <t>http://syrianfinance.gov.sy/</t>
  </si>
  <si>
    <t>http://www.spc.com.sy/doc/laws/law51.pdf; http://www.syria.law/index.php/main-legislation/public-procurement-law/; https://www.icc-syria.com/img/uploads1/rules_31.pdf</t>
  </si>
  <si>
    <t>Article 13 Law 51/2004</t>
  </si>
  <si>
    <t>Article 9; Article 29 and Article 46 Law 51/2004</t>
  </si>
  <si>
    <t>Article 9 Law 51/2004</t>
  </si>
  <si>
    <t>Article 6 Law 51/2004</t>
  </si>
  <si>
    <t>Article 86 Law 51/2004</t>
  </si>
  <si>
    <t>Taiwan, China</t>
  </si>
  <si>
    <t>Asian Development Bank (ADB), World Trade Organization (WTO)</t>
  </si>
  <si>
    <t>Bank of Taiwan</t>
  </si>
  <si>
    <t>https://www.bot.com.tw/English/EGovernment_Procurement/Procurement/Pages/default.aspx</t>
  </si>
  <si>
    <t>https://law.moj.gov.tw/Eng/LawClass/LawAll.aspx?PCode=A0030057</t>
  </si>
  <si>
    <t>article 22, article 104, and  article 105</t>
  </si>
  <si>
    <t>Article 12, article 13</t>
  </si>
  <si>
    <t>Article 76 - 86</t>
  </si>
  <si>
    <t>Article 4 , 13, 14, 23</t>
  </si>
  <si>
    <t>eProcurement Site (ePS)</t>
  </si>
  <si>
    <t>http://eps.taiwantrade.com.tw/</t>
  </si>
  <si>
    <t>37.668000000</t>
  </si>
  <si>
    <t>https://www.bot.com.tw/English/EAnnualReport/Pages/default.aspx</t>
  </si>
  <si>
    <t>Tajikistan</t>
  </si>
  <si>
    <t>9749625</t>
  </si>
  <si>
    <t>2019; 2013</t>
  </si>
  <si>
    <t>Somoni</t>
  </si>
  <si>
    <t>11.3088500000</t>
  </si>
  <si>
    <t>10567367294</t>
  </si>
  <si>
    <t>1150</t>
  </si>
  <si>
    <t>http://www.worldbank.org/en/country/tajikistan</t>
  </si>
  <si>
    <t xml:space="preserve">Public Procurement Agency of Goods, Works and Services (Republic of Tajikistan); </t>
  </si>
  <si>
    <t>https://eprocurement.gov.tj/; https://zakupki.gov.tj/</t>
  </si>
  <si>
    <t>59</t>
  </si>
  <si>
    <t>Management of Public Procurement with passing e-exam</t>
  </si>
  <si>
    <t>https://zakupki.gov.tj/legislation/zakon-o-zoszakupkakh/; https://zakupki.gov.tj/legislation/regulations/</t>
  </si>
  <si>
    <t>Envisaged in the draft Law which was submitted to Government in September, 2019</t>
  </si>
  <si>
    <t>Art.42 Law on Public Procurement of Goods, Works and Services, 2006, #168</t>
  </si>
  <si>
    <t>Art.39 Law on Public Procurement of Goods, Works and Services, 2006, #168</t>
  </si>
  <si>
    <t>Art.41 Law on Public Procurement of Goods, Works and Services, 2006, #168</t>
  </si>
  <si>
    <t>Art.80,81 Law on Public Procurement of Goods, Works and Services, 2006, #168</t>
  </si>
  <si>
    <t>Art.45 Law on Public Procurement of Goods, Works and Services, 2006, #168</t>
  </si>
  <si>
    <t>Art.34 Law on Public Procurement of Goods, Works and Services, 2006, #168</t>
  </si>
  <si>
    <t>For goods - 250 month indicator for calculations; for works and services 350 MIfC. MIfC is established annually by budget law (for 2019 it amounts to 55 Tjs)</t>
  </si>
  <si>
    <t>Art.37 Law on Public Procurement of Goods, Works and Services, 2006, #168</t>
  </si>
  <si>
    <t>Single E-procurement Portal; Automized system of public procurement</t>
  </si>
  <si>
    <t>https://eprocurement.gov.tj/; https://cabinet.zakupki.gov.tj/auth/login</t>
  </si>
  <si>
    <t>eProcurement Plan, ePublishing/Notification, eTendering/eQuotation, eEvaluation/Awarding, eContract Management, Vendor Management, eComplaints; eProcurement Plan, ePublishing/Notification, eTendering/eQuotation, eEvaluation/Awarding, Vendor Management</t>
  </si>
  <si>
    <t>Action electronic signing; Other</t>
  </si>
  <si>
    <t>Tajik, Russian, English; Russian</t>
  </si>
  <si>
    <t>Somoni, US Dollar, Euro, Russian Ruble; Somoni</t>
  </si>
  <si>
    <t>Download document fee; Download document fee</t>
  </si>
  <si>
    <t>Open Source; Open Source</t>
  </si>
  <si>
    <t>0.249</t>
  </si>
  <si>
    <t>0.46</t>
  </si>
  <si>
    <t>7067746.0</t>
  </si>
  <si>
    <t>0.0607</t>
  </si>
  <si>
    <t>Estimated annual savings value through the use of eProcurement = estimated cost of procurement-value of contracts.</t>
  </si>
  <si>
    <t>5943</t>
  </si>
  <si>
    <t>262688489</t>
  </si>
  <si>
    <t>35115</t>
  </si>
  <si>
    <t>4191178992</t>
  </si>
  <si>
    <t>3281</t>
  </si>
  <si>
    <t>102855443</t>
  </si>
  <si>
    <t>1574</t>
  </si>
  <si>
    <t>80434856</t>
  </si>
  <si>
    <t>7888693</t>
  </si>
  <si>
    <t>180836951</t>
  </si>
  <si>
    <t>10342041</t>
  </si>
  <si>
    <t>5043</t>
  </si>
  <si>
    <t>187668249</t>
  </si>
  <si>
    <t>72</t>
  </si>
  <si>
    <t>3510743</t>
  </si>
  <si>
    <t>5603</t>
  </si>
  <si>
    <t>327792431</t>
  </si>
  <si>
    <t>5115</t>
  </si>
  <si>
    <t>191178992</t>
  </si>
  <si>
    <t>1.96</t>
  </si>
  <si>
    <t>282.29</t>
  </si>
  <si>
    <t>1.91</t>
  </si>
  <si>
    <t>252</t>
  </si>
  <si>
    <t>https://zakupki.gov.tj/about/activity/</t>
  </si>
  <si>
    <t>https://eprocurement.gov.tj</t>
  </si>
  <si>
    <t>11.0</t>
  </si>
  <si>
    <t>Comments:
Single E-procurement Portal:
  - Percentage of value spent through the use of eProcurement over total value spent: 20,7%
  - Percentage of number of transactions through the use of eProcurement over total number of transactions: 29,5%
  - Estimated annual savings value through the use of eProcurement (in USDs): 4532834
  - Percentage of savings value through the use of eProcurement over total cost estimate: 4,9%
Automized system of public procurement:
  - Percentage of value spent through the use of eProcurement over total value spent: 29,1%
  - Percentage of number of transactions through the use of eProcurement over total number of transactions: 62,5%
  - Estimated annual savings value through the use of eProcurement (in USDs): 9602658
  - Percentage of savings value through the use of eProcurement over total cost estimate: 7,23%
For the country profile, the average value of the above was used.</t>
  </si>
  <si>
    <t>Tanzania</t>
  </si>
  <si>
    <t>56318348</t>
  </si>
  <si>
    <t>Tanzanian Shilling</t>
  </si>
  <si>
    <t>2263.7806339768</t>
  </si>
  <si>
    <t>56210529470</t>
  </si>
  <si>
    <t>http://www.worldbank.org/en/country/tanzania</t>
  </si>
  <si>
    <t>Public Procurement Regulatory Authority (PPRA)</t>
  </si>
  <si>
    <t>https://ppra.go.tz/</t>
  </si>
  <si>
    <t>https://www.ppra.go.tz/index.php/2012-03-07-08-56-44/2012-11-22-11-22-48</t>
  </si>
  <si>
    <t>THE PUBLIC PROCUREMENT ACT, 2011, PART V
PUBLIC PROCUREMENT PRINCIPLES, Section 47.</t>
  </si>
  <si>
    <t>THE PUBLIC PROCUREMENT ACT (CAP.410), Section 5.</t>
  </si>
  <si>
    <t>THE PUBLIC PROCUREMENT ACT (CAP.410), Section 168.</t>
  </si>
  <si>
    <t>THE PUBLIC PROCUREMENT ACT, 2011, PART II
PUBLIC PROCUREMENT POLICY DIVISION, Section 6.</t>
  </si>
  <si>
    <t>THE PUBLIC PROCUREMENT ACT (CAP.410), Section 23.</t>
  </si>
  <si>
    <t>THE PUBLIC PROCUREMENT ACT (CAP.410), Section 56.</t>
  </si>
  <si>
    <t>THE PUBLIC PROCUREMENT ACT (CAP.410), Section 37.</t>
  </si>
  <si>
    <t>THE PUBLIC PROCUREMENT ACT, 2011, PART IX
DISPUTES SETTLEMENT, Section 96, 97.</t>
  </si>
  <si>
    <t>THE PUBLIC PROCUREMENT ACT, 2011, PART IX
DISPUTES SETTLEMENT, Section 95.</t>
  </si>
  <si>
    <t>THE PUBLIC PROCUREMENT ACT (CAP.410), Section 24.</t>
  </si>
  <si>
    <t>THE PUBLIC PROCUREMENT ACT (CAP.410), Section 24., Schedules 9 &amp; 13.</t>
  </si>
  <si>
    <t>THE PUBLIC PROCUREMENT ACT (CAP.410), PART VII
TENDERING PROCEEDINGS, Section 181.</t>
  </si>
  <si>
    <t>THE PUBLIC PROCUREMENT ACT (CAP.410), Section 151., Schedule 7.</t>
  </si>
  <si>
    <t>Tanzania National e-Procurement System</t>
  </si>
  <si>
    <t>https://www.taneps.go.tz/epps/home.do</t>
  </si>
  <si>
    <t>ePublishing/Notification, eTendering/eQuotation, eEvaluation/Awarding, eReverse Auctions, eContract Management, eCatalogues, ePurchasing/P2P, eProcurement Plan, Vendor Management, eComplaints</t>
  </si>
  <si>
    <t>MDB e-Government Procurement Guidelines</t>
  </si>
  <si>
    <t>Tanzanian Shilling, Euro, US Dollar</t>
  </si>
  <si>
    <t>Registration fee(EOs), Annual use fee, Tender (bid) submission fee(EOs), Fees to cover certain costly processes such as appeals (EOs)</t>
  </si>
  <si>
    <t>https://openknowledge.worldbank.org/handle/10986/2165/discover?field=country&amp;filtertype_0=region&amp;filter_0=Africa&amp;filter_relational_operator_0=equals&amp;filtertype=country&amp;filter_relational_operator=equals&amp;filter=Tanzania</t>
  </si>
  <si>
    <t>1733602.0</t>
  </si>
  <si>
    <t>0.0039</t>
  </si>
  <si>
    <t>[Estimated contract value (total)/ estimatd saving amount (total) ] * 100%</t>
  </si>
  <si>
    <t>47637</t>
  </si>
  <si>
    <t>11253055987</t>
  </si>
  <si>
    <t>76304</t>
  </si>
  <si>
    <t>1422225076</t>
  </si>
  <si>
    <t>53603</t>
  </si>
  <si>
    <t>276748.0</t>
  </si>
  <si>
    <t>4384</t>
  </si>
  <si>
    <t>1045144.0</t>
  </si>
  <si>
    <t>18310</t>
  </si>
  <si>
    <t>100029122</t>
  </si>
  <si>
    <t>21962</t>
  </si>
  <si>
    <t>72134839077</t>
  </si>
  <si>
    <t>https://ppra.go.tz/index.php/about-joomla/annual-reports/annual-performance-evaluation-reports</t>
  </si>
  <si>
    <t>Thailand</t>
  </si>
  <si>
    <t>69428524</t>
  </si>
  <si>
    <t>Baht</t>
  </si>
  <si>
    <t>32.3102257431</t>
  </si>
  <si>
    <t>482316689466</t>
  </si>
  <si>
    <t>6610</t>
  </si>
  <si>
    <t>http://www.worldbank.org/en/country/thailand</t>
  </si>
  <si>
    <t>The Comptroller General's Department</t>
  </si>
  <si>
    <t>http://www.gprocurement.go.th/new_index.html</t>
  </si>
  <si>
    <t>Ministry of Health</t>
  </si>
  <si>
    <t>https://www.moph.go.th</t>
  </si>
  <si>
    <t>http://www.gprocurement.go.th/wps/portal/egp/Regulation/!ut/p/z1/04_Sj9CPykssy0xPLMnMz0vMAfIjo8zifQ3djQydnQ18_T3dzA0czU0NfANMLQ1MPIz1w8EKDHAARwP9KGL041EQhd_4cP0oNCvCjM2AJgT4OvsHehgYOBtCFeAxoyA3NMIg01ERAHhSDzY!/dz/d5/L0lDUmlTUSEhL3dHa0FKRnNBLzROV3FpQSEhL3Ro/</t>
  </si>
  <si>
    <t>Section 8 (1) Public Procurement Supplies and Administration Act</t>
  </si>
  <si>
    <t>Section 55 (1) Public Procurement Supplies and Administration Act</t>
  </si>
  <si>
    <t>Section 114 and 115 Public Procurement Supplies and Administration Act</t>
  </si>
  <si>
    <t>Section 93 Public Procurement Supplies and Administration Act</t>
  </si>
  <si>
    <t>Thai Government Procurement</t>
  </si>
  <si>
    <t>http://www.gprocurement.go.th</t>
  </si>
  <si>
    <t>eProcurement Plan, ePublishing/Notification, eTendering/eQuotation, eEvaluation/Awarding, eReverse Auctions, eContract Management, eCatalogues, Vendor Management</t>
  </si>
  <si>
    <t>Other: DESCRIBE, Download document fee, some projects in thailand have download document fee. Mostly we don't have download document fee.</t>
  </si>
  <si>
    <t>2700000000</t>
  </si>
  <si>
    <t>0.0836</t>
  </si>
  <si>
    <t>calculate from information in e-GP database</t>
  </si>
  <si>
    <t>3660359</t>
  </si>
  <si>
    <t>32500000000</t>
  </si>
  <si>
    <t>3474125</t>
  </si>
  <si>
    <t>29800000000</t>
  </si>
  <si>
    <t>http://www.gprocurement.go.th/wps/portal/egp/Stat/!ut/p/z1/04_Sj9CPykssy0xPLMnMz0vMAfIjo8zifQ3djQydnQ18DSzdLQwc_Syc3d0szA0tPMz1w8EKDHAARwP9KGL041EQhd_4cP0oVCv8w4zNDBzNA3yd_QM9DAycDaEK8JhRkBsaYZDpqAgADkN7HA!!/dz/d5/L0lDUmlTUSEhL3dHa0FKRnNBLzROV3FpQSEhL3Ro/</t>
  </si>
  <si>
    <t>Timor-Leste</t>
  </si>
  <si>
    <t>1320942</t>
  </si>
  <si>
    <t>1888203479</t>
  </si>
  <si>
    <t>1140</t>
  </si>
  <si>
    <t>http://www.worldbank.org/en/country/timor-leste</t>
  </si>
  <si>
    <t>National Procurement Commission (Comissão Nacional de Aprovisionamento)</t>
  </si>
  <si>
    <t>http://www.cna.gov.tl/en/</t>
  </si>
  <si>
    <t>MINISTÉRIO DO PLANEAMENTO E INVESTIMENTO ESTRATÉGICO (MPIE)</t>
  </si>
  <si>
    <t>https://www.mof.gov.tl/category/documents-and-forms/procurement-documents/procurement-law/?lang=en</t>
  </si>
  <si>
    <t>Article 10.</t>
  </si>
  <si>
    <t>Section IV
Tender Guarantee</t>
  </si>
  <si>
    <t>Article 57.</t>
  </si>
  <si>
    <t>DECREE-LAW NO. 2/2010</t>
  </si>
  <si>
    <t>Article 18</t>
  </si>
  <si>
    <t>Timor-Leste eProcurement Portal</t>
  </si>
  <si>
    <t>http://eprocurement.gov.tl/public/index</t>
  </si>
  <si>
    <t>English, Portuguese, Tagalog</t>
  </si>
  <si>
    <t>113</t>
  </si>
  <si>
    <t>273536608.12</t>
  </si>
  <si>
    <t>116</t>
  </si>
  <si>
    <t>151542475.55</t>
  </si>
  <si>
    <t>86</t>
  </si>
  <si>
    <t>92692203.96</t>
  </si>
  <si>
    <t>8613877.57</t>
  </si>
  <si>
    <t>81</t>
  </si>
  <si>
    <t>33363215.61</t>
  </si>
  <si>
    <t>219485341</t>
  </si>
  <si>
    <t>2416750.84</t>
  </si>
  <si>
    <t>249338995.8</t>
  </si>
  <si>
    <t>24919.25</t>
  </si>
  <si>
    <t>https://www.mof.gov.tl</t>
  </si>
  <si>
    <t>National Procurement Commission (Public Procurement Agency - PPA) is the only Central Purchasing Body (CPB) in Timor Leste and carries out procurement procedures on behalf of other ministries for projects worth US$1,000,000 (one million dollars) or above. The range of items covered by the CPBs’ operations includes all works contract equal to or more than US$ 1,000,000 (one million United States Dollars), all supplies contract equal to or more than US$ 250,000 (two hundred and fifty thousand United States Dollars) and all services contract equal to or more than US$ 200,000 (two hundred thousand United States Dollars).
Therefore, CPB covers all economic sectors.</t>
  </si>
  <si>
    <t>Togo</t>
  </si>
  <si>
    <t>8644829</t>
  </si>
  <si>
    <t>8435586627</t>
  </si>
  <si>
    <t>960</t>
  </si>
  <si>
    <t>0.0614</t>
  </si>
  <si>
    <t>African Development Bank (AfDB), International Fund for Agricultural Development (IFAD), International Monetary Fund (IMF), Inter-American Development Bank Group (IDB, IADB), World Trade Organization (WTO)</t>
  </si>
  <si>
    <t>http://www.worldbank.org/en/country/togo</t>
  </si>
  <si>
    <t>Public Procurement Regulatory Authority of Togo</t>
  </si>
  <si>
    <t>http://armp.tg/</t>
  </si>
  <si>
    <t>https://www.otr.tg/index.php/fr/impots/reglementations-fiscales/textes-fiscaux-nationaux/lois/35-loi-n-2009-013/file.html; http://jo.gouv.tg/sites/default/files/JO/JOS_11_10_2019-64E%20ANNEE%20N%C2%B0%2024%20BIS.pdf; http://ekladata.com/law-africa-news.eklablog.com/perso/TOGO/Code-des-marches-publics-du-Togo-2009-.pdf; https://armp.tg/docs/reglementation/lois/LOI_2021-033_MP.pdf</t>
  </si>
  <si>
    <t>Articles 46 and 84 Public Procurement Code</t>
  </si>
  <si>
    <t>Article 16 (2) Law 2009 and Article 18 Public Procurement Code</t>
  </si>
  <si>
    <t>Article 30 Decree 2019</t>
  </si>
  <si>
    <t>Article 16 Decree 2019; Articles 43 and 56 (2) Public Procurement Code</t>
  </si>
  <si>
    <t>Article 29 Decree 2019; Article 61 Public Procurement Code</t>
  </si>
  <si>
    <t>Article 17 Law 2009</t>
  </si>
  <si>
    <t>167187281541</t>
  </si>
  <si>
    <t>472</t>
  </si>
  <si>
    <t>Activity Annual Reports</t>
  </si>
  <si>
    <t>https://armp.tg/rapport-dactivites-2014/</t>
  </si>
  <si>
    <t>Tonga</t>
  </si>
  <si>
    <t>106017</t>
  </si>
  <si>
    <t>Pa’anga</t>
  </si>
  <si>
    <t>2.2649596005</t>
  </si>
  <si>
    <t>495412441</t>
  </si>
  <si>
    <t>4930</t>
  </si>
  <si>
    <t>http://www.finance.gov.to/procurement</t>
  </si>
  <si>
    <t>All Government Ministries and Department</t>
  </si>
  <si>
    <t>http://finance.gov.to/node/166; http://finance.gov.to/sites/default/files/2020-09/Public%20Procurement%20Regulations%202015.pdf; http://finance.gov.to/node/166</t>
  </si>
  <si>
    <t>Article 56 (4)  d of Public Procurement Regulations</t>
  </si>
  <si>
    <t>Article 56 (1)  of Public Procurement Regulations</t>
  </si>
  <si>
    <t>Article 2 and Article 47 of Public Procurement Regulations</t>
  </si>
  <si>
    <t>Article 46 and Article 49 of Public Procurement Regulations</t>
  </si>
  <si>
    <t>Article 57 of Public Procurement Regulations</t>
  </si>
  <si>
    <t>Article 73 of Public Procurement Regulations</t>
  </si>
  <si>
    <t>Article 59 (2) of Public Procurement Regulations</t>
  </si>
  <si>
    <t>Article 46 (2) and (5) of Public Procurement Regulations</t>
  </si>
  <si>
    <t>Article 59 (1) and (3)  of Public Procurement Regulations</t>
  </si>
  <si>
    <t>The Government Tender System - Government of Tonga</t>
  </si>
  <si>
    <t>http://www.finance.gov.to/tender</t>
  </si>
  <si>
    <t>New Zealand Dollar, Australian Dollar, US Dollar, Euro</t>
  </si>
  <si>
    <t>36</t>
  </si>
  <si>
    <t>11000000</t>
  </si>
  <si>
    <t>107000.0</t>
  </si>
  <si>
    <t>http://www.finance.gov.to/</t>
  </si>
  <si>
    <t>The Government Tender System - Government of Tonga - this is a tracking system only.</t>
  </si>
  <si>
    <t>http://www.finance.gov.to/procurementpublications</t>
  </si>
  <si>
    <t>Trinidad and Tobago</t>
  </si>
  <si>
    <t>1525663</t>
  </si>
  <si>
    <t>Trinidad and Tobago Dollar</t>
  </si>
  <si>
    <t>6.7585300492</t>
  </si>
  <si>
    <t>24369551809</t>
  </si>
  <si>
    <t>http://www.finance.gov.tt/</t>
  </si>
  <si>
    <t>Central Tenders Board</t>
  </si>
  <si>
    <t>https://www.finance.gov.tt/divisions/central-tenders-board/</t>
  </si>
  <si>
    <t>http://www.finance.gov.tt/wp-content/uploads/2017/02/Public-Procurement-and-Disposal-of-Public-Property-Act-1-of-2015.pdf</t>
  </si>
  <si>
    <t>Article 5, par 1.</t>
  </si>
  <si>
    <t>Part I Preliminary 4</t>
  </si>
  <si>
    <t>Article 41</t>
  </si>
  <si>
    <t>Article 35, par 2 and 3.</t>
  </si>
  <si>
    <t>Article 34 (1)</t>
  </si>
  <si>
    <t>https://www.finance.gov.tt/services/central-tenders-board/</t>
  </si>
  <si>
    <t>ePublishing/Notification, eTendering/eQuotation, eEvaluation/Awarding, eReverse Auctions</t>
  </si>
  <si>
    <t>https://www.finance.gov.tt/category/reports/</t>
  </si>
  <si>
    <t>https://oprtt.org/reports/</t>
  </si>
  <si>
    <t>Tunisia</t>
  </si>
  <si>
    <t>12262946</t>
  </si>
  <si>
    <t>Tunisian Dinar</t>
  </si>
  <si>
    <t>2.7944666667</t>
  </si>
  <si>
    <t>45147400286</t>
  </si>
  <si>
    <t>http://www.worldbank.org/en/country/tunisia</t>
  </si>
  <si>
    <t>High Authority of Public Procurement HAICOP</t>
  </si>
  <si>
    <t>http://www.marchespublics.gov.tn/</t>
  </si>
  <si>
    <t>http://www.marchespublics.gov.tn/onmp/documents/document.php?id=456&amp;lang=fr</t>
  </si>
  <si>
    <t>Article 63, par 2.</t>
  </si>
  <si>
    <t>Article 6 / 10/ 16/19/144/156</t>
  </si>
  <si>
    <t>Article 58 &amp; 59.</t>
  </si>
  <si>
    <t>Article 26. of decree 1039-2014/ Article 10 of Decret-Loi n°68-2022</t>
  </si>
  <si>
    <t>Article 180.</t>
  </si>
  <si>
    <t>Article 74.</t>
  </si>
  <si>
    <t>Article 8.</t>
  </si>
  <si>
    <t>Article 164.</t>
  </si>
  <si>
    <t>Article 53.</t>
  </si>
  <si>
    <t>TUNisia on-line E-Procurement System (TUNEPS)</t>
  </si>
  <si>
    <t>https://www.tuneps.tn/index.do</t>
  </si>
  <si>
    <t>ePublishing/Notification, eTendering/eQuotation, eReverse Auctions, eCatalogues, eEvaluation/Awarding, ePurchasing/P2P, Vendor Management, eContract Management</t>
  </si>
  <si>
    <t>Arabic, English, French</t>
  </si>
  <si>
    <t>95</t>
  </si>
  <si>
    <t>210</t>
  </si>
  <si>
    <t>http://www.marchespublics.gov.tn/onmp/upload/documents/Stat_Marches_Publics.pdf</t>
  </si>
  <si>
    <t>Complaint resolution period (include average resolution time in days): 20 days for bid results; 10 days for bid documents
- Public Procurement Law requirement for mandatory use of e-government procurement	"1/ decree no. 2014-1039 relating public procurement regulations,                                      2/ Government Decree No. 2018-416 amending and supplementing decree no. 2014-1039 relating public procurement regulations.                                                                 3/ Order of the Chef of the Government at August 31, 2018, approving  manual of
procurement procedures of TUNEPS,                    4/ Order of the Minister of Public Service and
of the governance of December 23, 2016,
approving the manual of public procurement procedures of E. Shopping Mall, on TUNEPS."
- Public Procurement Law requirement that defines procedures to be used for emergency procurement	Art. 8/12/38/41/49/53 du decret 1039-2014
- Public Procurement Law requirements that excludes donor-funded projects from national public procurement law	Article 5 du Decret-Loi 68 du 2022
- Public Procurement law last revision date	2019 / 2022 : Decret-Loi 68-2022 (from article  3to article 18)  : http://www.iort.gov.tn/WD120AWP/WD120Awp.exe/CTX_17964-56-QhZHBWENwA/PAGERechercheMulticriteresResultat/SYNC_-1127198464
- The government has green public procurement strategies and roadmap (Y/N + URL)	Yes
- The government uses green public procurement for certain sectors (e.g., energy, agriculture, water, transport, construction/works, other) 	pilot sectors
- Public Procurement Law requirement for use of green public procurement practices	Article 6 / 10/ 16/19/144/156
- Lead agency / governance body responsible for green public procurement	HAICOP , Ministry of Environement
- Public Procurement Law requirement for suppliers to adhere to international labor standards (Y/N) – clause + list of compacts to which they belong (e.g. anti-child slavery, human trafficking, etc.)	Yes / Labor Law</t>
  </si>
  <si>
    <t>Turkey</t>
  </si>
  <si>
    <t>84775404</t>
  </si>
  <si>
    <t>Turkish Lira</t>
  </si>
  <si>
    <t>8.8504075493</t>
  </si>
  <si>
    <t>807006172670</t>
  </si>
  <si>
    <t>9900</t>
  </si>
  <si>
    <t>Asian Development Bank (ADB), European Bank for Reconstruction and Development (EBRD), International Fund for Agricultural Development (IFAD), International Monetary Fund (IMF), Inter-American Development Bank Group (IDB, IADB), Organization for Economic Cooperation and Development (OECD), United Nations Conference on Trade and Development (UNCTAD), World Trade Organization (WTO)</t>
  </si>
  <si>
    <t>http://www.worldbank.org/en/country/turkey</t>
  </si>
  <si>
    <t>http://www.ihale.gov.tr/</t>
  </si>
  <si>
    <t>State Supply Office</t>
  </si>
  <si>
    <t>Ministry of Treasury and Finance</t>
  </si>
  <si>
    <t>https://www.dmo.gov.tr/</t>
  </si>
  <si>
    <t>http://www.ihale.gov.tr/Mevzuat.aspx; http://www.ihale.gov.tr/Mevzuat.aspx</t>
  </si>
  <si>
    <t>Article 33-34</t>
  </si>
  <si>
    <t>Article 55</t>
  </si>
  <si>
    <t>Article 41, 55</t>
  </si>
  <si>
    <t>Article 22, 47</t>
  </si>
  <si>
    <t>Article 8</t>
  </si>
  <si>
    <t>EKAP</t>
  </si>
  <si>
    <t>https://ekap.kik.gov.tr</t>
  </si>
  <si>
    <t>ePublishing/Notification, eTendering/eQuotation, eEvaluation/Awarding, eContract Management, eReverse Auctions</t>
  </si>
  <si>
    <t>e-Tendering for Shopping</t>
  </si>
  <si>
    <t>Turkish</t>
  </si>
  <si>
    <t>0.58</t>
  </si>
  <si>
    <t>0.45</t>
  </si>
  <si>
    <t>147000000</t>
  </si>
  <si>
    <t>65991</t>
  </si>
  <si>
    <t>13208870145</t>
  </si>
  <si>
    <t>111361</t>
  </si>
  <si>
    <t>14926246053.99</t>
  </si>
  <si>
    <t>28743</t>
  </si>
  <si>
    <t>2844373831.77</t>
  </si>
  <si>
    <t>17078</t>
  </si>
  <si>
    <t>8165473364.48</t>
  </si>
  <si>
    <t>20049</t>
  </si>
  <si>
    <t>2134570612.66</t>
  </si>
  <si>
    <t>47510</t>
  </si>
  <si>
    <t>9341178037</t>
  </si>
  <si>
    <t>544913</t>
  </si>
  <si>
    <t>685019522</t>
  </si>
  <si>
    <t>3.5</t>
  </si>
  <si>
    <t>9.2</t>
  </si>
  <si>
    <t>920</t>
  </si>
  <si>
    <t>1495</t>
  </si>
  <si>
    <t>https://www.ihale.gov.tr/ihale_istatistikleri-45-1.html; https://dosyalar.kik.gov.tr/genel/Raporlar/kamu_ihale_kurumu_2019_12_aylik_kamu_alimlari_istatistikleri.pdf</t>
  </si>
  <si>
    <t>https://www.ihale.gov.tr/ihale_istatistikleri-45-1.html</t>
  </si>
  <si>
    <t>- Public Procurement Law requirement for mandatory use of e-government procurement: E-procurement has been compulsory since 3 November 2022 in open and negotiated procedure(Art. 21/b-c-f). (Additional article 2 of 'E-procurement implementation regulation')
- eProcurement system custom vs Commercial Off the Shelf (COTS) vs. Open Source vs. SaaS: eProcurement system custom
Public Procurement Law requirement that defines procedures to be used for emergency procurement: Article 21/b-c
- Public Procurement Law requirements that excludes donor-funded projects from national public procurement law: Article 3/c
- Public Procurement law last revision date: 11/26/2022
- The government has green public procurement strategies and roadmap: Y /National energy efficiency action plan 2017-2023 https://enerji.gov.tr//Media/Dizin/EVCED/tr/EnerjiVerimlili%C4%9Fi/UlusalEnerjiVerimlili%C4%9FiEylemPlan%C4%B1/Belgeler/NEEAP.pdf</t>
  </si>
  <si>
    <t>http://www.ihale.gov.tr/kamu_alimlari_izleme_raporlari-45-1.html</t>
  </si>
  <si>
    <t>Turkmenistan</t>
  </si>
  <si>
    <t>6341855</t>
  </si>
  <si>
    <t>Turkmenistan New Manat</t>
  </si>
  <si>
    <t>5200.0000000000</t>
  </si>
  <si>
    <t>43575785421</t>
  </si>
  <si>
    <t>6970</t>
  </si>
  <si>
    <t>Asian Development Bank (ADB), European Bank for Reconstruction and Development (EBRD), International Monetary Fund (IMF), Inter-American Development Bank Group (IDB, IADB), United Nations Conference on Trade and Development (UNCTAD)</t>
  </si>
  <si>
    <t>http://www.worldbank.org/en/country/turkmenistan</t>
  </si>
  <si>
    <t>https://turkmenportal.com/en/catalog/turkmenistan-tenders</t>
  </si>
  <si>
    <t>http://minjust.gov.tm/mcenter-single/155</t>
  </si>
  <si>
    <t>Article 3 (3)  and Article 13 (1) 3 of Public Procurement Act 2014</t>
  </si>
  <si>
    <t>Article 29 of Public Procurement Act 2014</t>
  </si>
  <si>
    <t>Article 19 of Public Procurement Act 2014</t>
  </si>
  <si>
    <t>Article 13 (1) 1 of Public Procurement Act 2014</t>
  </si>
  <si>
    <t>Article 31 of Public Procurement Act 2014</t>
  </si>
  <si>
    <t>Article 23 of Public Procurement Act 2014</t>
  </si>
  <si>
    <t>Article 22 of Public Procurement Act 2014</t>
  </si>
  <si>
    <t>Article 25 (4) of Public Procurement Act 2014</t>
  </si>
  <si>
    <t>https://stat.gov.tm/respondentlar; https://stat.gov.tm/ginishleyinNeshir/28</t>
  </si>
  <si>
    <t>Turks and Caicos Islands</t>
  </si>
  <si>
    <t>45114</t>
  </si>
  <si>
    <t>953269800</t>
  </si>
  <si>
    <t>21410</t>
  </si>
  <si>
    <t>Government of Turks &amp; Caicos Islands</t>
  </si>
  <si>
    <t>https://www.gov.tc/government-tenders</t>
  </si>
  <si>
    <t>https://www.gov.tc/public-service-rules; https://tcifsc.tc/wp-content/uploads/2019/03/19.19-public-procurement-ordinance.pdf</t>
  </si>
  <si>
    <t>Article 7 of Public Procurement Ordinance Chapter 19.19</t>
  </si>
  <si>
    <t>Articles 35 and 39 of Public Procurement Ordinance Chapter 19.19</t>
  </si>
  <si>
    <t>Article 61  of Public Procurement Ordinance Chapter 19.19</t>
  </si>
  <si>
    <t>Article 43  of Public Procurement Ordinance Chapter 19.19</t>
  </si>
  <si>
    <t>Article 39 (2) c of Public Procurement Ordinance Chapter 19.19</t>
  </si>
  <si>
    <t>Article 15 and Article 46 of Public Procurement Ordinance Chapter 19.19</t>
  </si>
  <si>
    <t>Articles 28 and Articles 31-33 of Public Procurement Ordinance Chapter 19.19</t>
  </si>
  <si>
    <t>https://www.gov.tc/other-procurement-notices/2335-annual-procurement-plan-fy-2021-22</t>
  </si>
  <si>
    <t>Tuvalu</t>
  </si>
  <si>
    <t>11204</t>
  </si>
  <si>
    <t>84080789</t>
  </si>
  <si>
    <t>7200</t>
  </si>
  <si>
    <t>Cental Procurement Unit</t>
  </si>
  <si>
    <t>https://finance.gov.tv/central-procurement/</t>
  </si>
  <si>
    <t>https://www.tuvalu-legislation.tv/cms/images/LEGISLATION/SUBORDINATE/2014/2014-0002/PublicProcurementRegulation2014_1.pdf; https://finance.gov.tv/wp-content/uploads/2022/05/Public-Procurement-Amendment-Regulations-2021.pdf</t>
  </si>
  <si>
    <t>Regulation 51 (a)</t>
  </si>
  <si>
    <t>Regulation 45</t>
  </si>
  <si>
    <t>Regulation 47</t>
  </si>
  <si>
    <t>Regulation 41</t>
  </si>
  <si>
    <t>Regulation 75</t>
  </si>
  <si>
    <t>Regulation 44</t>
  </si>
  <si>
    <t>SCHEDULE 1</t>
  </si>
  <si>
    <t>Regulation 38</t>
  </si>
  <si>
    <t>https://www.e-gp.adb.org/wp-content/uploads/2016/11/D2-S6B-Tuvalu-Procurement-Amalinda-Satupa-Tala.pdf</t>
  </si>
  <si>
    <t>Website of Central Procurement Unit is not operating at the moment</t>
  </si>
  <si>
    <t>Uganda</t>
  </si>
  <si>
    <t>42723139</t>
  </si>
  <si>
    <t>Uganda Shilling</t>
  </si>
  <si>
    <t>3.659</t>
  </si>
  <si>
    <t>34750000000</t>
  </si>
  <si>
    <t>780</t>
  </si>
  <si>
    <t>African Development Bank (AfDB), East African Development Bank (EADB), International Fund for Agricultural Development (IFAD), International Monetary Fund (IMF), Inter-American Development Bank Group (IDB, IADB), United Nations Conference on Trade and Development (UNCTAD), World Trade Organization (WTO)</t>
  </si>
  <si>
    <t>http://www.worldbank.org/en/country/uganda</t>
  </si>
  <si>
    <t>The Public Procurement and Disposal of Public Assets Authority</t>
  </si>
  <si>
    <t>https://www.ppda.go.ug/</t>
  </si>
  <si>
    <t>Ministry of Finance Planning and Economic Development</t>
  </si>
  <si>
    <t>https://www.ppda.go.ug/download-reports/legal/regulations/</t>
  </si>
  <si>
    <t>PUBLIC PROCUREMENT REGULATIONS, 2014, PART II: INITIATION OF PROCUREMENT REQUIREMENTS, Section 3.</t>
  </si>
  <si>
    <t>PUBLIC PROCUREMENT REGULATIONS, 2014, Evaluation of bids, Section 13.</t>
  </si>
  <si>
    <t>PUBLIC PROCUREMENT REGULATIONS, 2014, Regulations, Section 33.</t>
  </si>
  <si>
    <t>PUBLIC PROCUREMENT REGULATIONS, 2014, PART VI: BIDDING, Section 53.</t>
  </si>
  <si>
    <t>PUBLIC PROCUREMENT REGULATIONS, 2014, PART VI: BIDDING, Section 65.</t>
  </si>
  <si>
    <t>PUBLIC PROCUREMENT REGULATIONS, 2014, PART III: METHODS OF PROCUREMENT, Section 12.</t>
  </si>
  <si>
    <t>PUBLIC PROCUREMENT REGULATIONS, 2014, PART VI: BIDDING, Section 66.</t>
  </si>
  <si>
    <t>PUBLIC PROCUREMENT  REGULATIONS, 2014, PART III: METHODS OF PROCUREMENT, Section 20.</t>
  </si>
  <si>
    <t>PUBLIC PROCUREMENT REGULATIONS, 2014, PART III: METHODS OF PROCUREMENT, Section 20.</t>
  </si>
  <si>
    <t>PUBLIC PROCUREMENT  REGULATIONS, 2014, PART VI: BIDDING, Section 52.</t>
  </si>
  <si>
    <t>PUBLIC PROCUREMENT REGULATIONS, 2014, PART VI: BIDDING, Section 52.</t>
  </si>
  <si>
    <t>GUIDELINES 2014 under Section 97 of the Public Procurement and Disposal of Public Assets Act 2003.</t>
  </si>
  <si>
    <t>eGP Uganda</t>
  </si>
  <si>
    <t>https://www.egp.go.ug/epps/home.do</t>
  </si>
  <si>
    <t>ePublishing/Notification, eTendering/eQuotation, eEvaluation/Awarding, eContract Management, eProcurement Plan, eCatalogues, Vendor Management, eComplaints</t>
  </si>
  <si>
    <t>RFQ</t>
  </si>
  <si>
    <t>Registration fee(EOs)</t>
  </si>
  <si>
    <t>http://gpp.ppda.go.ug</t>
  </si>
  <si>
    <t>http://documents.worldbank.org/curated/en/docsearch/report/32499</t>
  </si>
  <si>
    <t>743344143</t>
  </si>
  <si>
    <t>17524</t>
  </si>
  <si>
    <t>961918229</t>
  </si>
  <si>
    <t>8423</t>
  </si>
  <si>
    <t>156454062</t>
  </si>
  <si>
    <t>528547024</t>
  </si>
  <si>
    <t>8072</t>
  </si>
  <si>
    <t>78754696</t>
  </si>
  <si>
    <t>12636</t>
  </si>
  <si>
    <t>438876287</t>
  </si>
  <si>
    <t>4888</t>
  </si>
  <si>
    <t>324879495</t>
  </si>
  <si>
    <t>1348</t>
  </si>
  <si>
    <t>527196771</t>
  </si>
  <si>
    <t>1130</t>
  </si>
  <si>
    <t>132401092</t>
  </si>
  <si>
    <t>2225</t>
  </si>
  <si>
    <t>81611225</t>
  </si>
  <si>
    <t>https://www.ppda.go.ug/download-reports/reports/ppda-annual-reports/</t>
  </si>
  <si>
    <t>Ukraine</t>
  </si>
  <si>
    <t>43792855</t>
  </si>
  <si>
    <t>Hryvnia</t>
  </si>
  <si>
    <t>27.2861893833</t>
  </si>
  <si>
    <t>195032690517</t>
  </si>
  <si>
    <t>4120</t>
  </si>
  <si>
    <t>0.178</t>
  </si>
  <si>
    <t>http://www.worldbank.org/en/country/ukraine</t>
  </si>
  <si>
    <t>Public Procurement Department of the Ministry of Economic Development, Trade and Agriculture</t>
  </si>
  <si>
    <t>https://bit.ly/2v3DluH</t>
  </si>
  <si>
    <t>State institution "Profesiyni zakupivli"; State enterprise "Medichni zakupivli"; "Centralized Procurement Organization of Ivano-Frankivsk Regional Council"</t>
  </si>
  <si>
    <t>Energy &amp; Extractives, Public Administration, Info &amp; Communication, Industry &amp; Trade Sector, Social Protection, Financial Sector, Agricilture, Education, Transportation, Water / Sanit / Waste, Health; Health; Energy &amp; Extractives, Public Administration, Info &amp; Communication, Industry &amp; Trade Sector, Social Protection, Agricilture, Education, Financial Sector, Health, Water / Sanit / Waste, Transportation</t>
  </si>
  <si>
    <t xml:space="preserve">Ministry of Economic Development, Trade and Agriculture of Ukraine; Ministry of Health of Ukraine; </t>
  </si>
  <si>
    <t>National; National; Regional</t>
  </si>
  <si>
    <t xml:space="preserve">http://cpb.org.ua/; https://medzakupivli.com/uk/; </t>
  </si>
  <si>
    <t>https://bit.ly/2lVLn5F; https://zakon.rada.gov.ua/laws/card/2526-20; https://itd.rada.gov.ua/billInfo/Bills/CardByRn?regNum=7163&amp;conv=9</t>
  </si>
  <si>
    <t>Article 1 (20) of The Law of Ukraine "On Public Procurement"</t>
  </si>
  <si>
    <t>Article 29 (4) of The Law of Ukraine "On Public Procurement"</t>
  </si>
  <si>
    <t>Article 1 (15) of The Law of Ukraine "On Public Procurement"</t>
  </si>
  <si>
    <t>Article 1 (10) of The Law of Ukraine "On Public Procurement"</t>
  </si>
  <si>
    <t>Article 10 and Article 21 of The Law of Ukraine "On Public Procurement"</t>
  </si>
  <si>
    <t>Article 18 of The Law of Ukraine "On Public Procurement"</t>
  </si>
  <si>
    <t>Article 24 of The Law of Ukraine "On Public Procurement"</t>
  </si>
  <si>
    <t>Article 20 (3) of The Law of Ukraine "On Public Procurement"</t>
  </si>
  <si>
    <t>Article 10 (1) of The Law of Ukraine "On Public Procurement"</t>
  </si>
  <si>
    <t>Article 3 (1) and Article 10 (3) of The Law of Ukraine "On Public Procurement"</t>
  </si>
  <si>
    <t>ProZorro</t>
  </si>
  <si>
    <t>https://prozorro.gov.ua</t>
  </si>
  <si>
    <t>eProcurement Plan, ePublishing/Notification, eTendering/eQuotation, eEvaluation/Awarding, eReverse Auctions, eCatalogues, ePurchasing/P2P, Vendor Management, eComplaints</t>
  </si>
  <si>
    <t>Shopping and National Competitive Bidding (NCB) procurement method. The assessment was positive for Shopping and NCB with respect to the World Bank procurement guidelines. In this regard, the e-Reverse Auction module of ProZorro can be used for Bank-funded procurement under Shopping for simple goods</t>
  </si>
  <si>
    <t>Ukrainian</t>
  </si>
  <si>
    <t>http://ocds.prozorro.openprocurement.io</t>
  </si>
  <si>
    <t>1754613743</t>
  </si>
  <si>
    <t>0.0632</t>
  </si>
  <si>
    <t>The Business Intelligence module is used as a mechanism for analyzing procurement procedures (bi.prozorro.org). To calculate the value of savings through an e-procurement system is used the difference between the amount of estimated procurement value and the amount of winning offers</t>
  </si>
  <si>
    <t>3736000</t>
  </si>
  <si>
    <t>2774444959</t>
  </si>
  <si>
    <t>5071335</t>
  </si>
  <si>
    <t>35773555555</t>
  </si>
  <si>
    <t>2400838</t>
  </si>
  <si>
    <t>9279680980</t>
  </si>
  <si>
    <t>212762</t>
  </si>
  <si>
    <t>12163776314</t>
  </si>
  <si>
    <t>1600000</t>
  </si>
  <si>
    <t>5069285</t>
  </si>
  <si>
    <t>30773555555</t>
  </si>
  <si>
    <t>2050</t>
  </si>
  <si>
    <t>5007409557</t>
  </si>
  <si>
    <t>238352</t>
  </si>
  <si>
    <t>1668994191</t>
  </si>
  <si>
    <t>4224422</t>
  </si>
  <si>
    <t>29580258749</t>
  </si>
  <si>
    <t>3781187</t>
  </si>
  <si>
    <t>28600168543</t>
  </si>
  <si>
    <t>194100185</t>
  </si>
  <si>
    <t>14003</t>
  </si>
  <si>
    <t>6218000000</t>
  </si>
  <si>
    <t>5057332</t>
  </si>
  <si>
    <t>29555555555</t>
  </si>
  <si>
    <t>3.59</t>
  </si>
  <si>
    <t>13873</t>
  </si>
  <si>
    <t>3517</t>
  </si>
  <si>
    <t>14828</t>
  </si>
  <si>
    <t>3081</t>
  </si>
  <si>
    <t>https://bit.ly/2KMWgAo</t>
  </si>
  <si>
    <t>https://bi.prozorro.org</t>
  </si>
  <si>
    <t>Name	New Indicators Value
Public Procurement Law requirement for mandatory use of e-government procurement	Article 13 (3) of The Law of Ukraine "On Public Procurement"
eProcurement system custom vs Commercial Off the Shelf (COTS) vs. Open Source vs. SaaS	Prozorro - Open Source
Number of certified contracting officers by gender	N/A
Public Procurement Law requirement that defines procedures to be used for emergency procurement	Article 40 (2)(3) of The Law of Ukraine "On Public Procurement"  - emergency usage; Chapter X "Final and transitional provisions" (3) of The Law of Ukraine "On Public Procurement" - COVID-19 usage
Public Procurement Law requirements that excludes donor-funded projects from national public procurement law	N/A
Public Procurement law last revision date	12/5/2021
New Environment Indicators	
Name	New Indicators Value
The government has green public procurement strategies and roadmap (Y/N + URL)	N
The government uses green public procurement for certain sectors (e.g., energy, agriculture, water, transport, construction/works, other) 	Can be used non-price criteria including application of environmental protection measures due to Article 29 (3) of The Law of Ukraine "On Public Procurement"
Are any green public procurement practices mandatory? (Y/N) + description	N
Public Procurement Law requirement for use of green public procurement practices	Article 23 (3) of The Law of Ukraine "On Public Procurement"
Lead agency / governance body responsible for green public procurement	Authirized body
Spend targets for green public procurement (total, goods, works &amp; services)	N
Official website on Sustainable Public Procurement (criteria, guidelines, definitions, etc.)	https://infobox.prozorro.org/articles/metodika-viznachennya-vartosti-zhittyevogo-ciklu
Specific green certifications or standards for suppliers	N
Training toolkit or course on green public procurement	https://infobox.prozorro.org/courses/zeleni-publichni-zakupivli-modul-1 ; https://courses.kse.ua/home/zeleni-publichni-zakupivli 
Green public procurement monitoring tool (Y/N) + description	https://bi.prozorro.org
Disposal requirements for goods, equipment, and infrastructure that minimize environmental impacts and maximize recycling and reuse	N
Number of contract awards evaluated based on green public procurement criteria (total, goods, works &amp; services)	N/A
Value of contract awards evaluated based on green public procurement criteria (total, goods, works &amp; services)	N/A
Methodology for how green public procurement criteria is in the public procurement process	The appropriate document named "On the approval of the appropriate methodology for determining the cost of the life cycle" was developed with the aim of better application of the life-cycle cost and non-price criteria (https://www.me.gov.ua/LegislativeActs/Detail?lang=uk-UA&amp;id=32140d03-d5eb-4988-8790-6d60d1c84a93)
New Social and Economic Indicators	
Name	New Indicators Value
Public Procurement Law requirement for awards to women-owned businesses	N
Public Procurement Law requirement for awards to businesses owned by disadvantaged groups (e.g. ethnic minorities, disabled persons, etc.)	Article 29 (3) of The Law of Ukraine "On Public Procurement"
Public Procurement Law requirement for suppliers to adhere to international labor standards (Y/N) – clause + list of compacts to which they belong (e.g. anti-child slavery, human trafficking, etc.)	Article 17 of The Law of Ukraine "On Public Procurement"
Public Procurement Law requirement to source ethically or fairly traded goods	Article 17 of The Law of Ukraine "On Public Procurement"
Spend targets for women-owned businesses (e.g., an entity that is at least 51% owned, managed, and controlled by one or more women)	N
Spend targets for businesses owned by disadvantaged group (e.g., an entity that is at least 51% owned, managed, and controlled by one or more ethnic minorities, disabled persons, etc.)	N
Requirement for local sourcing of main elements of purchased products or services	N
Disaggregate number of certified contracting officers by gender (e.g., CIPS)	N</t>
  </si>
  <si>
    <t>Authorised body main web page</t>
  </si>
  <si>
    <t>https://www.me.gov.ua/Tags/DocumentsByTag?lang=uk-UA&amp;id=d4b4ca89-6635-454b-8a57-a5a2a9b5de4f&amp;tag=PublichniZakupivli</t>
  </si>
  <si>
    <t>United Arab Emirates</t>
  </si>
  <si>
    <t>9365145</t>
  </si>
  <si>
    <t>UAE Dirham</t>
  </si>
  <si>
    <t>3.6725000000</t>
  </si>
  <si>
    <t>349010115405</t>
  </si>
  <si>
    <t>41770</t>
  </si>
  <si>
    <t>https://www.mof.gov.ae/en/mservices/corporate/isupplier/pages/advancedprocurement.aspx</t>
  </si>
  <si>
    <t>https://www.mof.gov.ae/en/lawsAndPolitics/CabinetResolutions/Pages/default.aspx; https://addof.gov.ae/en/DoFHome/GetPdf?fileName=Purchases_Tenders6EN.pdf</t>
  </si>
  <si>
    <t>Article 33 (5) Public Procurement Law 6 of 2008</t>
  </si>
  <si>
    <t>Article 29 Public Procurement Law 6 of 2008</t>
  </si>
  <si>
    <t>Article 28 Public Procurement Law 6 of 2008</t>
  </si>
  <si>
    <t>Article 47 Public Procurement Law 6 of 2008</t>
  </si>
  <si>
    <t>Article 15 (1) and Article 21 Public Procurement Law 6 of 2008</t>
  </si>
  <si>
    <t>UAEU EPROCUREMENT PORTAL</t>
  </si>
  <si>
    <t>https://eprocurement.uaeu.ac.ae/index.jsp</t>
  </si>
  <si>
    <t>United Kingdom</t>
  </si>
  <si>
    <t>67326569</t>
  </si>
  <si>
    <t>3117696729240</t>
  </si>
  <si>
    <t>44480</t>
  </si>
  <si>
    <t>African Development Bank (AfDB), Asian Development Bank (ADB), Caribbean Development Bank (CDB), European Bank for Reconstruction and Development (EBRD), European Investment Bank (EIB), Inter-American Development Bank Group (IDB, IADB), International Fund for Agricultural Development (IFAD), International Monetary Fund (IMF), Organization for Economic Cooperation and Development (OECD), United Nations Conference on Trade and Development (UNCTAD), United Nations Economic and Social Commission for Asia and the Pacific (UNESCAP), United Nations Economic Commission for Africa (UNECA), United Nations Economic Commission for Europe (UNECE), United Nations Economic Commission for Latin America and the Caribbean (UNECLAC), World Trade Organization (WTO)</t>
  </si>
  <si>
    <t>http://www.worldbank.org/en/country/unitedkingdom</t>
  </si>
  <si>
    <t>Efficiency and Reform Group</t>
  </si>
  <si>
    <t>https://www.gov.uk/government/organisations/efficiency-and-reform-group</t>
  </si>
  <si>
    <t>https://www.legislation.gov.uk/uksi/2006/5/contents/made; http://europam.eu/data/mechanisms/PP/PP%20Laws/United%20Kingdom/UK_Public%20Contracts%20Regulations%202006_EN.pdf; https://www.legislation.gov.uk/uksi/2021/1221/contents/made</t>
  </si>
  <si>
    <t>Article 30 Public Contracts Regulations</t>
  </si>
  <si>
    <t>Article 15 Public Contracts Regulations</t>
  </si>
  <si>
    <t>Article 8 Public Contracts Regulations</t>
  </si>
  <si>
    <t>Article 31 Public Contracts Regulations</t>
  </si>
  <si>
    <t>https://www.gov.uk/government/publications/open-contracting</t>
  </si>
  <si>
    <t>https://www.gov.uk/government/publications/mystery-shopper-progress-reports/public-procurement-review-service-progress-report-2021-22-html</t>
  </si>
  <si>
    <t>https://ec.europa.eu/regional_policy/sources/policy/how/improving-investment/public-procurement/study/country_profile/uk.pdf</t>
  </si>
  <si>
    <t>United States</t>
  </si>
  <si>
    <t>331893745</t>
  </si>
  <si>
    <t>23617113000000</t>
  </si>
  <si>
    <t>70930</t>
  </si>
  <si>
    <t>http://www.worldbank.org/en/country/unitedstates</t>
  </si>
  <si>
    <t>https://ustr.gov/issue-areas/government-procurement</t>
  </si>
  <si>
    <t>https://www.uscourts.gov/rules-policies/judiciary-policies/procurement-policies; https://ustr.gov/issue-areas/government-procurement/additional-information-on-US-Procurement</t>
  </si>
  <si>
    <t>Guide to Judiciary Policy Vol. 14: Procurement, Article § 210.70.30, par a.</t>
  </si>
  <si>
    <t>Guide to Judiciary Policy Vol. 14: Procurement, Article § 330.26.20.</t>
  </si>
  <si>
    <t>Federal Register Notice with 2018-2019 Thresholds (82 FR 58248, Dec. 11, 2017).</t>
  </si>
  <si>
    <t>System for Award Management (SAM)</t>
  </si>
  <si>
    <t>https://sam.gov/SAM/</t>
  </si>
  <si>
    <t>3973578</t>
  </si>
  <si>
    <t>459998278356</t>
  </si>
  <si>
    <t>3003</t>
  </si>
  <si>
    <t>3992320700</t>
  </si>
  <si>
    <t>971849</t>
  </si>
  <si>
    <t>217372040926</t>
  </si>
  <si>
    <t>https://www.fpds.gov/fpdsng_cms/index.php/en/reports/55-federal-procurement-report.html</t>
  </si>
  <si>
    <t>Uruguay</t>
  </si>
  <si>
    <t>3426260</t>
  </si>
  <si>
    <t>2002; 2004; 2015; 2013; 2004</t>
  </si>
  <si>
    <t>Peso Uruguayo</t>
  </si>
  <si>
    <t>43.5545750000</t>
  </si>
  <si>
    <t>54359608743</t>
  </si>
  <si>
    <t>16080</t>
  </si>
  <si>
    <t>http://www.worldbank.org/en/country/uruguay</t>
  </si>
  <si>
    <t>Agencia de Compras y Contrataciones del Estado (ACCE); State Purchases and Contracting Agency (SPCA)</t>
  </si>
  <si>
    <t>https://www.gub.uy/agencia-reguladora-compras-estatales/</t>
  </si>
  <si>
    <t>Unidad Centralizada de Adquisiciones (UCA); Central Adquisitions Unity (CAU)</t>
  </si>
  <si>
    <t>Agricilture, Health</t>
  </si>
  <si>
    <t>Ministry of Economy and Finance (MEF)</t>
  </si>
  <si>
    <t>http://uca.mef.gub.uy/</t>
  </si>
  <si>
    <t>https://www.gub.uy/agencia-reguladora-compras-estatales/politicas-y-gestion/tocaf; https://www.impo.com.uy/bases/tocaf2012/150-2012; https://www.impo.com.uy/bases/decretos-originales/339-2021</t>
  </si>
  <si>
    <t>Art. 79 TOCAF; Art. 2 Dec. 402/018; Art. 17 Dec. 191/019</t>
  </si>
  <si>
    <t>Art. 1  &amp; 2  Dec. 402/018</t>
  </si>
  <si>
    <t>Art. 66, 68 &amp; 48 TOCAF</t>
  </si>
  <si>
    <t>Art. 59,  60 &amp; 152 TOCAF; Art.17 Dec. 191/019; Dec. N° 402/018; ART. 23 Law 18.834; Art. 81 &amp; 82 Law 18.362</t>
  </si>
  <si>
    <t>Art. 59 &amp; 60 TOCAF; Art. 43 &amp; 44 Law 18.362; Law 19.292; Dec. 86/2015; Dec. 371/2010; Dec. 164/2013; Dec. 504/2007; Dec. 371/2010; Anex II Dec. 131/2014; Dec. 15/2020</t>
  </si>
  <si>
    <t>Art. 47, 48, 64, 65, 70 &amp; 151 TOCAF</t>
  </si>
  <si>
    <t>Art. 51, 52, 55, 63, 65, 66 &amp; 76 TOCAF; ACCE Res. 67/018; Dec. 142/018</t>
  </si>
  <si>
    <t>Art. 58 TOCAF; Art. 499 Law 15.903; Art. 41 Law 18.362; Dec. 13/009; Dec. 164/013</t>
  </si>
  <si>
    <t>Art. 73 TOCAF; Art. 185, 186, 317 y 309 Constitution of the Republic</t>
  </si>
  <si>
    <t>Art. 65 &amp; 67 TOCAF; Art. 506 &amp; 516 Law 15903; Art. 39 &amp; 41 Law 18.834; Art. 30 y 285 Constitution of the Republic</t>
  </si>
  <si>
    <t>Art. 48 TOCAF</t>
  </si>
  <si>
    <t>Art. 50 TOCAF</t>
  </si>
  <si>
    <t>USD $5100</t>
  </si>
  <si>
    <t>Art. 50, 51,  52, 53, 54 TOCAF</t>
  </si>
  <si>
    <t>Art. 33, 44 &amp; 156</t>
  </si>
  <si>
    <t>Sistema de Información de Compras y Contrataciones Estatales; Llamados y Adjudicaciones; Tienda Virtual; Registro Único de Proveedores del Estado; Catálogo</t>
  </si>
  <si>
    <t>https://www.comprasestatales.gub.uy/sice/; https://www.comprasestatales.gub.uy/consultas/; https://www.comprasestatales.gub.uy/tienda/; https://www.comprasestatales.gub.uy/rupe/; http://comprasestatales.gub.uy/sicepublic/</t>
  </si>
  <si>
    <t>eProcurement Plan, ePublishing/Notification, eTendering/eQuotation, eEvaluation/Awarding, eReverse Auctions, eContract Management, eCatalogues, ePurchasing/P2P, Vendor Management; eProcurement Plan, ePublishing/Notification, eTendering/eQuotation, eEvaluation/Awarding, eReverse Auctions, eContract Management, eCatalogues, ePurchasing/P2P, Vendor Management; eTendering/eQuotation, eEvaluation/Awarding, eCatalogues, ePurchasing/P2P, Vendor Management; Vendor Management; eCatalogues</t>
  </si>
  <si>
    <t xml:space="preserve">; ; Document electronic signing, Action electronic signing; ; </t>
  </si>
  <si>
    <t>UAE Dirham, Afghani, Lek, Armenian Dram, Netherlands Antillean Guilder, Kwanza, Argentine Peso, Australian Dollar, Aruban Florin, Azerbaijan Manat, Convertible Mark, Barbados Dollar, Taka, Bulgarian Lev, Bahraini Dinar, Burundi Franc, Bermudian Dollar, Brunei Dollar, Boliviano, Mvdol, Brazilian Real, Bahamian Dollar, Ngultrum, Pula, Belarusian Ruble, Belize Dollar, Canadian Dollar, Congolese Franc, WIR Euro, Swiss Franc, WIR Franc, Unidad de Fomento, Chilean Peso, Yuan Renminbi, Colombian Peso, Unidad de Valor Real, Costa Rican Colon, Peso Convertible, Cuban Peso, Cabo Verde Escudo, Czech Koruna, Djibouti Franc, Danish Krone, Dominican Peso, Algerian Dinar, Egyptian Pound, Nakfa, Ethiopian Birr, Euro, Fiji Dollar, Falkland Islands Pound, Pound Sterling, Lari, Ghana Cedi, Gibraltar Pound, Dalasi, Guinean Franc, Quetzal, Guyana Dollar, Hong Kong Dollar, Lempira, Kuna, Gourde, Forint, Rupiah, New Israeli Sheqel, Indian Rupee, Iraqi Dinar, Iranian Rial, Iceland Krona, Jamaican Dollar, Jordanian Dinar, Yen, Kenyan Shilling, Som, Riel, Comorian Franc, North Korean Won, Won, Kuwaiti Dinar, Cayman Islands Dollar, Tenge, Lao Kip, Lebanese Pound, Sri Lanka Rupee, Liberian Dollar, Loti, Libyan Dinar, Moroccan Dirham, Moldovan Leu, Malagasy Ariary, Denar, Kyat, Tugrik, Pataca, Ouguiya, Mauritius Rupee, Rufiyaa, Malawi Kwacha, Mexican Peso, Mexican Unidad de Inversion (UDI), Malaysian Ringgit, Mozambique Metical, Namibia Dollar, Naira, Cordoba Oro, Norwegian Krone, Nepalese Rupee, New Zealand Dollar, Rial Omani, Balboa, Sol, Kina, Philippine Peso, Pakistan Rupee, Zloty, Guarani, Qatari Rial, Romanian Leu, Serbian Dinar, Russian Ruble, Rwanda Franc, Saudi Riyal, Solomon Islands Dollar, Seychelles Rupee, Sudanese Pound, Swedish Krona, Singapore Dollar, Saint Helena Pound, Leone, Somali Shilling, Surinam Dollar, South Sudanese Pound, Dobra, El Salvador Colon, Syrian Pound, Lilangeni, Baht, Somoni, Turkmenistan New Manat, Tunisian Dinar, Pa’anga, Turkish Lira, Trinidad and Tobago Dollar, New Taiwan Dollar, Tanzanian Shilling, Hryvnia, Uganda Shilling, US Dollar, US Dollar (Next day), Uruguay Peso en Unidades Indexadas (UI), Peso Uruguayo, Unidad Previsional, Uzbekistan Sum, Bolívar Soberano, Dong, Vatu, Tala, CFA Franc BEAC, Silver, Gold, Bond Markets Unit European Composite Unit (EURCO), Bond Markets Unit European Monetary Unit (E.M.U.-6), Bond Markets Unit European Unit of Account 9 (E.U.A.-9), Bond Markets Unit European Unit of Account 17 (E.U.A.-17), East Caribbean Dollar, SDR (Special Drawing Right), CFA Franc BCEAO, Palladium, CFP Franc, Platinum, Sucre, Codes specifically reserved for testing purposes, ADB Unit of Account, The codes assigned for transactions where no currency is involved, Yemeni Rial, Rand, Zambian Kwacha, Zimbabwe Dollar; UAE Dirham, Afghani, Lek, Armenian Dram, Netherlands Antillean Guilder, Kwanza, Argentine Peso, Australian Dollar, Aruban Florin, Azerbaijan Manat, Convertible Mark, Barbados Dollar, Taka, Bulgarian Lev, Bahraini Dinar, Burundi Franc, Bermudian Dollar, Brunei Dollar, Boliviano, Mvdol, Brazilian Real, Bahamian Dollar, Ngultrum, Pula, Belarusian Ruble, Belize Dollar, Canadian Dollar, Congolese Franc, WIR Euro, Swiss Franc, WIR Franc, Unidad de Fomento, Chilean Peso, Yuan Renminbi, Colombian Peso, Unidad de Valor Real, Costa Rican Colon, Peso Convertible, Cuban Peso, Cabo Verde Escudo, Czech Koruna, Djibouti Franc, Danish Krone, Dominican Peso, Algerian Dinar, Egyptian Pound, Nakfa, Ethiopian Birr, Euro, Fiji Dollar, Falkland Islands Pound, Pound Sterling, Lari, Ghana Cedi, Gibraltar Pound, Dalasi, Guinean Franc, Quetzal, Guyana Dollar, Hong Kong Dollar, Lempira, Kuna, Gourde, Forint, Rupiah, New Israeli Sheqel, Indian Rupee, Iraqi Dinar, Iranian Rial, Iceland Krona, Jamaican Dollar, Jordanian Dinar, Yen, Kenyan Shilling, Som, Riel, Comorian Franc, North Korean Won, Won, Kuwaiti Dinar, Cayman Islands Dollar, Tenge, Lao Kip, Lebanese Pound, Sri Lanka Rupee, Liberian Dollar, Loti, Libyan Dinar, Moroccan Dirham, Moldovan Leu, Malagasy Ariary, Denar, Kyat, Tugrik, Pataca, Ouguiya, Mauritius Rupee, Rufiyaa, Malawi Kwacha, Mexican Peso, Mexican Unidad de Inversion (UDI), Malaysian Ringgit, Mozambique Metical, Namibia Dollar, Naira, Cordoba Oro, Norwegian Krone, Nepalese Rupee, New Zealand Dollar, Rial Omani, Balboa, Sol, Kina, Philippine Peso, Pakistan Rupee, Zloty, Guarani, Qatari Rial, Romanian Leu, Serbian Dinar, Russian Ruble, Rwanda Franc, Saudi Riyal, Solomon Islands Dollar, Seychelles Rupee, Sudanese Pound, Swedish Krona, Singapore Dollar, Saint Helena Pound, Leone, Somali Shilling, Surinam Dollar, South Sudanese Pound, Dobra, El Salvador Colon, Syrian Pound, Lilangeni, Baht, Somoni, Turkmenistan New Manat, Tunisian Dinar, Pa’anga, Turkish Lira, Trinidad and Tobago Dollar, New Taiwan Dollar, Tanzanian Shilling, Hryvnia, Uganda Shilling, US Dollar, US Dollar (Next day), Uruguay Peso en Unidades Indexadas (UI), Peso Uruguayo, Unidad Previsional, Uzbekistan Sum, Bolívar Soberano, Dong, Vatu, Tala, CFA Franc BEAC, Silver, Gold, Bond Markets Unit European Composite Unit (EURCO), Bond Markets Unit European Monetary Unit (E.M.U.-6), Bond Markets Unit European Unit of Account 9 (E.U.A.-9), Bond Markets Unit European Unit of Account 17 (E.U.A.-17), East Caribbean Dollar, SDR (Special Drawing Right), CFA Franc BCEAO, Palladium, CFP Franc, Platinum, Sucre, Codes specifically reserved for testing purposes, ADB Unit of Account, The codes assigned for transactions where no currency is involved, Yemeni Rial, Rand, Zambian Kwacha, Zimbabwe Dollar; UAE Dirham, Afghani, Lek, Armenian Dram, Netherlands Antillean Guilder, Kwanza, Argentine Peso, Australian Dollar, Aruban Florin, Azerbaijan Manat, Convertible Mark, Barbados Dollar, Taka, Bulgarian Lev, Bahraini Dinar, Burundi Franc, Bermudian Dollar, Brunei Dollar, Boliviano, Mvdol, Brazilian Real, Bahamian Dollar, Ngultrum, Pula, Belarusian Ruble, Belize Dollar, Canadian Dollar, Congolese Franc, WIR Euro, Swiss Franc, WIR Franc, Unidad de Fomento, Chilean Peso, Yuan Renminbi, Colombian Peso, Unidad de Valor Real, Costa Rican Colon, Peso Convertible, Cuban Peso, Cabo Verde Escudo, Czech Koruna, Djibouti Franc, Danish Krone, Dominican Peso, Algerian Dinar, Egyptian Pound, Nakfa, Ethiopian Birr, Euro, Fiji Dollar, Falkland Islands Pound, Pound Sterling, Lari, Ghana Cedi, Gibraltar Pound, Dalasi, Guinean Franc, Quetzal, Guyana Dollar, Hong Kong Dollar, Lempira, Kuna, Gourde, Forint, Rupiah, New Israeli Sheqel, Indian Rupee, Iraqi Dinar, Iranian Rial, Iceland Krona, Jamaican Dollar, Jordanian Dinar, Yen, Kenyan Shilling, Som, Riel, Comorian Franc, North Korean Won, Won, Kuwaiti Dinar, Cayman Islands Dollar, Tenge, Lao Kip, Lebanese Pound, Sri Lanka Rupee, Liberian Dollar, Loti, Libyan Dinar, Moroccan Dirham, Moldovan Leu, Malagasy Ariary, Denar, Kyat, Tugrik, Pataca, Ouguiya, Mauritius Rupee, Rufiyaa, Malawi Kwacha, Mexican Peso, Mexican Unidad de Inversion (UDI), Malaysian Ringgit, Mozambique Metical, Namibia Dollar, Naira, Cordoba Oro, Norwegian Krone, Nepalese Rupee, New Zealand Dollar, Rial Omani, Balboa, Sol, Kina, Philippine Peso, Pakistan Rupee, Zloty, Guarani, Qatari Rial, Romanian Leu, Serbian Dinar, Russian Ruble, Rwanda Franc, Saudi Riyal, Solomon Islands Dollar, Seychelles Rupee, Sudanese Pound, Swedish Krona, Singapore Dollar, Saint Helena Pound, Leone, Somali Shilling, Surinam Dollar, South Sudanese Pound, Dobra, El Salvador Colon, Syrian Pound, Lilangeni, Baht, Somoni, Turkmenistan New Manat, Tunisian Dinar, Pa’anga, Turkish Lira, Trinidad and Tobago Dollar, New Taiwan Dollar, Tanzanian Shilling, Hryvnia, Uganda Shilling, US Dollar, US Dollar (Next day), Uruguay Peso en Unidades Indexadas (UI), Peso Uruguayo, Unidad Previsional, Uzbekistan Sum, Bolívar Soberano, Dong, Vatu, Tala, CFA Franc BEAC, Silver, Gold, Bond Markets Unit European Composite Unit (EURCO), Bond Markets Unit European Monetary Unit (E.M.U.-6), Bond Markets Unit European Unit of Account 9 (E.U.A.-9), Bond Markets Unit European Unit of Account 17 (E.U.A.-17), East Caribbean Dollar, SDR (Special Drawing Right), CFA Franc BCEAO, Palladium, CFP Franc, Platinum, Sucre, Codes specifically reserved for testing purposes, ADB Unit of Account, The codes assigned for transactions where no currency is involved, Yemeni Rial, Rand, Zambian Kwacha, Zimbabwe Dollar; UAE Dirham, Afghani, Lek, Armenian Dram, Netherlands Antillean Guilder, Kwanza, Argentine Peso, Australian Dollar, Aruban Florin, Azerbaijan Manat, Convertible Mark, Barbados Dollar, Taka, Bulgarian Lev, Bahraini Dinar, Burundi Franc, Bermudian Dollar, Brunei Dollar, Boliviano, Mvdol, Brazilian Real, Bahamian Dollar, Ngultrum, Pula, Belarusian Ruble, Belize Dollar, Canadian Dollar, Congolese Franc, WIR Euro, Swiss Franc, WIR Franc, Unidad de Fomento, Chilean Peso, Yuan Renminbi, Colombian Peso, Unidad de Valor Real, Costa Rican Colon, Peso Convertible, Cuban Peso, Cabo Verde Escudo, Czech Koruna, Djibouti Franc, Danish Krone, Dominican Peso, Algerian Dinar, Egyptian Pound, Nakfa, Ethiopian Birr, Euro, Fiji Dollar, Falkland Islands Pound, Pound Sterling, Lari, Ghana Cedi, Gibraltar Pound, Dalasi, Guinean Franc, Quetzal, Guyana Dollar, Hong Kong Dollar, Lempira, Kuna, Gourde, Forint, Rupiah, New Israeli Sheqel, Indian Rupee, Iraqi Dinar, Iranian Rial, Iceland Krona, Jamaican Dollar, Jordanian Dinar, Yen, Kenyan Shilling, Som, Riel, Comorian Franc, North Korean Won, Won, Kuwaiti Dinar, Cayman Islands Dollar, Tenge, Lao Kip, Lebanese Pound, Sri Lanka Rupee, Liberian Dollar, Loti, Libyan Dinar, Moroccan Dirham, Moldovan Leu, Malagasy Ariary, Denar, Kyat, Tugrik, Pataca, Ouguiya, Mauritius Rupee, Rufiyaa, Malawi Kwacha, Mexican Peso, Mexican Unidad de Inversion (UDI), Malaysian Ringgit, Mozambique Metical, Namibia Dollar, Naira, Cordoba Oro, Norwegian Krone, Nepalese Rupee, New Zealand Dollar, Rial Omani, Balboa, Sol, Kina, Philippine Peso, Pakistan Rupee, Zloty, Guarani, Qatari Rial, Romanian Leu, Serbian Dinar, Russian Ruble, Rwanda Franc, Saudi Riyal, Solomon Islands Dollar, Seychelles Rupee, Sudanese Pound, Swedish Krona, Singapore Dollar, Saint Helena Pound, Leone, Somali Shilling, Surinam Dollar, South Sudanese Pound, Dobra, El Salvador Colon, Syrian Pound, Lilangeni, Baht, Somoni, Turkmenistan New Manat, Tunisian Dinar, Pa’anga, Turkish Lira, Trinidad and Tobago Dollar, New Taiwan Dollar, Tanzanian Shilling, Hryvnia, Uganda Shilling, US Dollar, US Dollar (Next day), Uruguay Peso en Unidades Indexadas (UI), Peso Uruguayo, Unidad Previsional, Uzbekistan Sum, Bolívar Soberano, Dong, Vatu, Tala, CFA Franc BEAC, Silver, Gold, Bond Markets Unit European Composite Unit (EURCO), Bond Markets Unit European Monetary Unit (E.M.U.-6), Bond Markets Unit European Unit of Account 9 (E.U.A.-9), Bond Markets Unit European Unit of Account 17 (E.U.A.-17), East Caribbean Dollar, SDR (Special Drawing Right), CFA Franc BCEAO, Palladium, CFP Franc, Platinum, Sucre, Codes specifically reserved for testing purposes, ADB Unit of Account, The codes assigned for transactions where no currency is involved, Yemeni Rial, Rand, Zambian Kwacha, Zimbabwe Dollar; UAE Dirham, Afghani, Lek, Armenian Dram, Netherlands Antillean Guilder, Kwanza, Argentine Peso, Australian Dollar, Aruban Florin, Azerbaijan Manat, Convertible Mark, Barbados Dollar, Taka, Bulgarian Lev, Bahraini Dinar, Burundi Franc, Bermudian Dollar, Brunei Dollar, Boliviano, Mvdol, Brazilian Real, Bahamian Dollar, Ngultrum, Pula, Belarusian Ruble, Belize Dollar, Canadian Dollar, Congolese Franc, WIR Euro, Swiss Franc, WIR Franc, Unidad de Fomento, Chilean Peso, Yuan Renminbi, Colombian Peso, Unidad de Valor Real, Costa Rican Colon, Peso Convertible, Cuban Peso, Cabo Verde Escudo, Czech Koruna, Djibouti Franc, Danish Krone, Dominican Peso, Algerian Dinar, Egyptian Pound, Nakfa, Ethiopian Birr, Euro, Fiji Dollar, Falkland Islands Pound, Pound Sterling, Lari, Ghana Cedi, Gibraltar Pound, Dalasi, Guinean Franc, Quetzal, Guyana Dollar, Hong Kong Dollar, Lempira, Kuna, Gourde, Forint, Rupiah, New Israeli Sheqel, Indian Rupee, Iraqi Dinar, Iranian Rial, Iceland Krona, Jamaican Dollar, Jordanian Dinar, Yen, Kenyan Shilling, Som, Riel, Comorian Franc, North Korean Won, Won, Kuwaiti Dinar, Cayman Islands Dollar, Tenge, Lao Kip, Lebanese Pound, Sri Lanka Rupee, Liberian Dollar, Loti, Libyan Dinar, Moroccan Dirham, Moldovan Leu, Malagasy Ariary, Denar, Kyat, Tugrik, Pataca, Ouguiya, Mauritius Rupee, Rufiyaa, Malawi Kwacha, Mexican Peso, Mexican Unidad de Inversion (UDI), Malaysian Ringgit, Mozambique Metical, Namibia Dollar, Naira, Cordoba Oro, Norwegian Krone, Nepalese Rupee, New Zealand Dollar, Rial Omani, Balboa, Sol, Kina, Philippine Peso, Pakistan Rupee, Zloty, Guarani, Qatari Rial, Romanian Leu, Serbian Dinar, Russian Ruble, Rwanda Franc, Saudi Riyal, Solomon Islands Dollar, Seychelles Rupee, Sudanese Pound, Swedish Krona, Singapore Dollar, Saint Helena Pound, Leone, Somali Shilling, Surinam Dollar, South Sudanese Pound, Dobra, El Salvador Colon, Syrian Pound, Lilangeni, Baht, Somoni, Turkmenistan New Manat, Tunisian Dinar, Pa’anga, Turkish Lira, Trinidad and Tobago Dollar, New Taiwan Dollar, Tanzanian Shilling, Hryvnia, Uganda Shilling, US Dollar, US Dollar (Next day), Uruguay Peso en Unidades Indexadas (UI), Peso Uruguayo, Unidad Previsional, Uzbekistan Sum, Bolívar Soberano, Dong, Vatu, Tala, CFA Franc BEAC, Silver, Gold, Bond Markets Unit European Composite Unit (EURCO), Bond Markets Unit European Monetary Unit (E.M.U.-6), Bond Markets Unit European Unit of Account 9 (E.U.A.-9), Bond Markets Unit European Unit of Account 17 (E.U.A.-17), East Caribbean Dollar, SDR (Special Drawing Right), CFA Franc BCEAO, Palladium, CFP Franc, Platinum, Sucre, Codes specifically reserved for testing purposes, ADB Unit of Account, The codes assigned for transactions where no currency is involved, Yemeni Rial, Rand, Zambian Kwacha, Zimbabwe Dollar</t>
  </si>
  <si>
    <t>Other: DESCRIBE, No fee; Other: DESCRIBE, No fee; Other: DESCRIBE, No fee; Other: DESCRIBE, No fee; Other: DESCRIBE, No fee</t>
  </si>
  <si>
    <t>Proprietary Build; Proprietary Build; Proprietary Build; Proprietary Build; Proprietary Build</t>
  </si>
  <si>
    <t>https://www.gub.uy/agencia-compras-contrataciones-estado/datos-y-estadisticas/datos/open-contracting; https://www.gub.uy/agencia-compras-contrataciones-estado/datos-y-estadisticas/datos/open-contracting; https://www.gub.uy/agencia-compras-contrataciones-estado/datos-y-estadisticas/datos/open-contracting; https://www.gub.uy/agencia-reguladora-compras-estatales/datos-y-estadisticas/datos/open-contracting;%20https:/www.gub.uy/agencia-compras-contrataciones-estado/datos-y-estadisticas/datos/open-contracting;%20https:/www.gub.uy/agencia-compras-contrataciones-estado/datos-y-estadisticas/datos/open-contracting; https://www.gub.uy/agencia-reguladora-compras-estatales/datos-y-estadisticas/datos/open-contracting;%20https:/www.gub.uy/agencia-compras-contrataciones-estado/datos-y-estadisticas/datos/open-contracting;%20https:/www.gub.uy/agencia-compras-contrataciones-estado/datos-y-estadisticas/datos/open-contracting</t>
  </si>
  <si>
    <t>https://www.gub.uy/agencia-compras-contrataciones-estado/; https://www.gub.uy/agencia-compras-contrataciones-estado/; https://www.gub.uy/agencia-compras-contrataciones-estado/; https://www.gub.uy/agencia-compras-contrataciones-estado/; https://www.gub.uy/agencia-compras-contrataciones-estado/</t>
  </si>
  <si>
    <t>1906</t>
  </si>
  <si>
    <t>No information is available</t>
  </si>
  <si>
    <t>Other: DESCRIBE, Own creation</t>
  </si>
  <si>
    <t>5455</t>
  </si>
  <si>
    <t>1133915011.787</t>
  </si>
  <si>
    <t>89476</t>
  </si>
  <si>
    <t>219284166</t>
  </si>
  <si>
    <t>88255</t>
  </si>
  <si>
    <t>528653890.028</t>
  </si>
  <si>
    <t>1989</t>
  </si>
  <si>
    <t>401892431.701</t>
  </si>
  <si>
    <t>36569</t>
  </si>
  <si>
    <t>623067484.04</t>
  </si>
  <si>
    <t>9557</t>
  </si>
  <si>
    <t>71161449</t>
  </si>
  <si>
    <t>79919</t>
  </si>
  <si>
    <t>111608981</t>
  </si>
  <si>
    <t>5187</t>
  </si>
  <si>
    <t>13021239</t>
  </si>
  <si>
    <t>2747</t>
  </si>
  <si>
    <t>https://www.gub.uy/agencia-reguladora-compras-estatales/comunicacion/publicaciones</t>
  </si>
  <si>
    <t>https://observatorio.arce.gub.uy/eportal/</t>
  </si>
  <si>
    <t>Since July 2022 there is no longer a PPA. From then on, ARCE assumes the task of making available demand aggregation procedures that replace centralized purchases.
Number of direct contract awards	79919	includes oil
Value of direct contract awards (in USD)	111608982	includes oil
Name	New Indicators Value
Public Procurement Law requirement for mandatory use of e-government procurement	Art. 50, 63 &amp; 65 del TOCAF
eProcurement system custom vs Commercial Off the Shelf (COTS) vs. Open Source vs. SaaS	
Number of certified contracting officers by gender	
Public Procurement Law requirement that defines procedures to be used for emergency procurement	Art. 33, Sec. D, Num. 10, 20 &amp; 29 TOCAF
Public Procurement Law requirements that excludes donor-funded projects from national public procurement law	Art. 45 TOCAF
Public Procurement law last revision date	44927
New Environment Indicators	
Name	New Indicators Value
The government has green public procurement strategies and roadmap (Y/N + URL)	Yes, see the following links: https://www.impo.com.uy/bases/decretos/402-2018; https://www.ambiente.gub.uy/oan/documentos/PNGR-general.pdf
The government uses green public procurement for certain sectors (e.g., energy, agriculture, water, transport, construction/works, other) 	Lighting and air conditioning equipment
Are any green public procurement practices mandatory? (Y/N) + description	Yes, see Art. 7 and 8 on https://www.impo.com.uy/bases/decretos/527-2008 and https://www.gub.uy/agencia-compras-contrataciones-estado/comunicacion/publicaciones/guia-aplicacion-norma-tecnica-2-criterios-eficiencia-energetica
Public Procurement Law requirement for use of green public procurement practices	Art. 5 &amp;  7 Dec.402/2018 
Lead agency / governance body responsible for green public procurement	"Advisory Council on Sustainable Public Procurement, which is chaired by ARCE and composed of representatives from the following entities: Ministry of Economy and Finance,
Ministry of Industry, Energy and Mining; Ministry of Livestock, Agriculture, and Fisheries; Ministry of Social Development; Ministry of Environment; ande Office of Planning and Budget."
Spend targets for green public procurement (total, goods, works &amp; services)	No
Official website on Sustainable Public Procurement (criteria, guidelines, definitions, etc.)	https://www.gub.uy/agencia-reguladora-compras-estatales/politicas-y-gestion/compras-publicas-sostenibles
Specific green certifications or standards for suppliers	Energy efficiency: https://www.gub.uy/agencia-reguladora-compras-estatales/politicas-y-gestion/compras-publicas-sostenibles
Training toolkit or course on green public procurement	Yes, 3 editions of the course for buyers were delivered with a total of 433 participants and 141 approvals
Green public procurement monitoring tool (Y/N) + description	No
Disposal requirements for goods, equipment, and infrastructure that minimize environmental impacts and maximize recycling and reuse	Art. 24, letter D, Law 19829
Number of contract awards evaluated based on green public procurement criteria (total, goods, works &amp; services)	
Value of contract awards evaluated based on green public procurement criteria (total, goods, works &amp; services)	
Methodology for how green public procurement criteria is in the public procurement process	United Nations Environment Programme (UNEP) Methodology
New Social and Economic Indicators	
Name	New Indicators Value
Public Procurement Law requirement for awards to women-owned businesses	Art. 3 &amp; 5 Law 19292. Art. 1 Dec. 86/2015, Art. 1 Dec. 26/2022
Public Procurement Law requirement for awards to businesses owned by disadvantaged groups (e.g. ethnic minorities, disabled persons, etc.)	Art.58 del TOCAF
Public Procurement Law requirement for suppliers to adhere to international labor standards (Y/N) – clause + list of compacts to which they belong (e.g. anti-child slavery, human trafficking, etc.)	Yes. The hiring of services implies joint responsibility by the state for labor and social security obligations, compliance with wage awards established in wage councils by activity branches, collective agreements, protection against accidents and illnesses, insurance policies, compliance with safety and hygiene regulations in contracts and subcontracting. This means that these compliance must be monitored during execution, guarantees can be demanded, payments can be withheld, suppliers can be subject to sanctions, and their non-compliance may qualify as a cause for termination of the contract. Hiring of services with third parties, labor outsourcing, and joint responsibility. See on http://www.impo.com.uy/bases/leyes/18251-2008; http://www.impo.com.uy/bases/leyes/18099-2007; http://www.impo.com.uy/bases/leyes/18098-2007. Control of contracted suppliers on compliance with working conditions, safety and hygiene, and social security: http://www.impo.com.uy/bases/decretos/475-2005.
Public Procurement Law requirement to source ethically or fairly traded goods	Dec. 15/2020, Law 19292, Dec. 86/2015, Dec. 26/2022, Art. 7 letter D &amp; Art. 10 Law 19848, Dec. 296/2021, Dec. 194/2014 , Dec 371/2010, Dec 13/2009
Spend targets for women-owned businesses (e.g., an entity that is at least 51% owned, managed, and controlled by one or more women)	
Spend targets for businesses owned by disadvantaged group (e.g., an entity that is at least 51% owned, managed, and controlled by one or more ethnic minorities, disabled persons, etc.)	
Requirement for local sourcing of main elements of purchased products or services	Art. 58 TOCAF
Disaggregate number of certified contracting officers by gender (e.g., CIPS)</t>
  </si>
  <si>
    <t>Uzbekistan</t>
  </si>
  <si>
    <t>34915100</t>
  </si>
  <si>
    <t>2011; 2011</t>
  </si>
  <si>
    <t>Uzbekistan Sum</t>
  </si>
  <si>
    <t>10609.4643908090</t>
  </si>
  <si>
    <t>69434897836</t>
  </si>
  <si>
    <t>1960</t>
  </si>
  <si>
    <t>Asian Development Bank (ADB), European Bank for Reconstruction and Development (EBRD), International Monetary Fund (IMF), United Nations Conference on Trade and Development (UNCTAD)</t>
  </si>
  <si>
    <t>http://www.worldbank.org/en/country/uzbekistan</t>
  </si>
  <si>
    <t>Public Procurement Department in the structure of Ministry of Finance</t>
  </si>
  <si>
    <t>http://www.xarid.uz/</t>
  </si>
  <si>
    <t>https://www.un.int/uzbekistan/news/law-republic-uzbekistan-public-procurement; https://lex.uz/docs/-5382974</t>
  </si>
  <si>
    <t>Articles 4 and 7 of Law on Public Procurement</t>
  </si>
  <si>
    <t>Article 32 of Law on Public Procurement</t>
  </si>
  <si>
    <t>Article 54 and Articles 61 and 63 of Law on Public Procurement</t>
  </si>
  <si>
    <t>Article 75 of Law on Public Procurement</t>
  </si>
  <si>
    <t>Article 55 and Article 64 of Law on Public Procurement</t>
  </si>
  <si>
    <t>Article 54 of Law on Public Procurement</t>
  </si>
  <si>
    <t>Article 65 of Law on Public Procurement</t>
  </si>
  <si>
    <t>Articles 61 and 63 of Law on Public Procurement</t>
  </si>
  <si>
    <t>Uzbek Commodity Exchange; Special Information Portal</t>
  </si>
  <si>
    <t>http://uzex.uz/; http://www.xarid.uz/</t>
  </si>
  <si>
    <t>ePublishing/Notification, eTendering/eQuotation, eReverse Auctions; eProcurement Plan, ePublishing/Notification, eReverse Auctions, eContract Management, eCatalogues, ePurchasing/P2P, Vendor Management, eComplaints</t>
  </si>
  <si>
    <t xml:space="preserve">e-RA for Shopping (less than $100,000 USD.); </t>
  </si>
  <si>
    <t xml:space="preserve">English, Uzbek, Russian, Chinese; </t>
  </si>
  <si>
    <t xml:space="preserve">Public-private partnership (PPP); </t>
  </si>
  <si>
    <t xml:space="preserve">https://openknowledge.worldbank.org/handle/10986/14346; </t>
  </si>
  <si>
    <t>2350</t>
  </si>
  <si>
    <t>257353996</t>
  </si>
  <si>
    <t>818204</t>
  </si>
  <si>
    <t>2749657407</t>
  </si>
  <si>
    <t>https://uzex.uz/en/pages/statistics</t>
  </si>
  <si>
    <t>1.Data retrieved from the '2017 ADB eProcurement implementation survey' were used in order to fill in the country profile fields.
2.It will be great, if you inform us the last changes in the sphere of Public Procurement</t>
  </si>
  <si>
    <t>Vanuatu</t>
  </si>
  <si>
    <t>319137</t>
  </si>
  <si>
    <t xml:space="preserve">2016; ; </t>
  </si>
  <si>
    <t>Vatu</t>
  </si>
  <si>
    <t>109.4525000000</t>
  </si>
  <si>
    <t>1049443083</t>
  </si>
  <si>
    <t>3240</t>
  </si>
  <si>
    <t>0.222</t>
  </si>
  <si>
    <t>https://ctb.gov.vu/</t>
  </si>
  <si>
    <t xml:space="preserve">Department of Finance &amp; Treasury; ; </t>
  </si>
  <si>
    <t>Agricilture, Education, Energy &amp; Extractives, Financial Sector, Health, Industry &amp; Trade Sector, Info &amp; Communication, Public Administration, Social Protection, Transportation, Water / Sanit / Waste; Agricilture, Industry &amp; Trade Sector, Info &amp; Communication, Education, Energy &amp; Extractives, Financial Sector, Health, Public Administration, Social Protection, Transportation, Water / Sanit / Waste; Agricilture, Info &amp; Communication, Education, Energy &amp; Extractives, Financial Sector, Health, Industry &amp; Trade Sector, Public Administration, Social Protection, Transportation, Water / Sanit / Waste</t>
  </si>
  <si>
    <t xml:space="preserve">Ministry of Finance &amp; Economic Management; ; </t>
  </si>
  <si>
    <t>Local; National; Regional</t>
  </si>
  <si>
    <t xml:space="preserve">https://doft.gov.vu/; ; </t>
  </si>
  <si>
    <t>https://ctb.gov.vu/; https://ctb.gov.vu/attachments/article/10/Government%20Contracts%20and%20Tenders.pdf; https://ctb.gov.vu/legislation/tender-regulation; https://ctb.gov.vu/legislation/government-contracts-and-tenders</t>
  </si>
  <si>
    <t>Article 13 D of the Government Contract and Tenders Act 44/2019</t>
  </si>
  <si>
    <t>42,588.31</t>
  </si>
  <si>
    <t>Financial Circular No 2 of 2020</t>
  </si>
  <si>
    <t>Asian Development Bank - Asia Pacific Public Electronic Procurement Network e-GP System; in-tend; Software as a Service (SaaS)</t>
  </si>
  <si>
    <t xml:space="preserve">https://in-tendhost.co.uk/adbprocurementnetwork; ; </t>
  </si>
  <si>
    <t xml:space="preserve">ePublishing/Notification, eTendering/eQuotation, eReverse Auctions, Vendor Management, eComplaints; ; </t>
  </si>
  <si>
    <t xml:space="preserve">No; ; </t>
  </si>
  <si>
    <t xml:space="preserve">English; ; </t>
  </si>
  <si>
    <t xml:space="preserve">Vatu; ; </t>
  </si>
  <si>
    <t>12246028</t>
  </si>
  <si>
    <t>Venezuela, RB</t>
  </si>
  <si>
    <t>28199867</t>
  </si>
  <si>
    <t>Bolívar Soberano</t>
  </si>
  <si>
    <t>9.9750000000</t>
  </si>
  <si>
    <t>476933862544</t>
  </si>
  <si>
    <t>13010</t>
  </si>
  <si>
    <t>http://www.worldbank.org/en/country/venezuela</t>
  </si>
  <si>
    <t>Servicio Nacional de Contrataciones (SNC)</t>
  </si>
  <si>
    <t>http://www.snc.gob.ve/</t>
  </si>
  <si>
    <t>http://www.snc.gob.ve/sobre-el-snc/base-legal; http://www.mindefensa.gob.ve/muronto/wp-content/uploads/2020/11/Ley-de-Contrataciones-P%C3%BAblicas.pdf</t>
  </si>
  <si>
    <t>Article 7 of Decree on Public Procurement</t>
  </si>
  <si>
    <t>Article 65 and Articles 99, 100 of Decree on Public Procurement</t>
  </si>
  <si>
    <t>Article 9 of Decree on Public Procurement</t>
  </si>
  <si>
    <t>Article 33 of Decree on Public Procurement</t>
  </si>
  <si>
    <t>Article; Articles 56 and 57 and 60  of Decree on Public Procurement</t>
  </si>
  <si>
    <t>Article 48; Articles 56 and 57 and 60  of Decree on Public Procurement</t>
  </si>
  <si>
    <t>Article 45 of Decree on Public Procurement</t>
  </si>
  <si>
    <t>Articles 73-75; Article 85 of Decree on Public Procurement</t>
  </si>
  <si>
    <t>Article 29 of Decree on Public Procurement</t>
  </si>
  <si>
    <t>Article 57 of Decree on Public Procurement</t>
  </si>
  <si>
    <t>Articles 76-77 of Decree on Public Procurement</t>
  </si>
  <si>
    <t>Vietnam</t>
  </si>
  <si>
    <t>95540395</t>
  </si>
  <si>
    <t>Dong</t>
  </si>
  <si>
    <t>22602.0500000000</t>
  </si>
  <si>
    <t>228056835552</t>
  </si>
  <si>
    <t>2360</t>
  </si>
  <si>
    <t>http://www.worldbank.org/en/country/vietnam</t>
  </si>
  <si>
    <t>http://www.mpi.gov.vn/Pages/default.aspx</t>
  </si>
  <si>
    <t>8000</t>
  </si>
  <si>
    <t>Professional Procurement Certificate</t>
  </si>
  <si>
    <t>http://muasamcong.mpi.gov.vn/csdl/van-ban</t>
  </si>
  <si>
    <t>Clause 35.2 (Public Procurement Law)</t>
  </si>
  <si>
    <t>Clause 12.3.d, Clause 12.4.d (Decree 63/2014/NĐ-CP)</t>
  </si>
  <si>
    <t>Clause 14.3 (Public Procurement Law)</t>
  </si>
  <si>
    <t>Clause 11 (Public Procurement Law)</t>
  </si>
  <si>
    <t>Clause 20, Clause 28, Clause 29, Clause 30 (Public Procurement Law)</t>
  </si>
  <si>
    <t>Clause 14.1, Clause 14.2 (Public Procurement Law)</t>
  </si>
  <si>
    <t>Clause 92 (Public Procurement Law)</t>
  </si>
  <si>
    <t>Clause 92.2.a (Public Procurement Law)</t>
  </si>
  <si>
    <t>Clause 12.1.l (Public Procurement Law)</t>
  </si>
  <si>
    <t>Clause 12.1 (Public Procurement Law)</t>
  </si>
  <si>
    <t>Clause 54, Clause 64 (Decree 63/2014/NĐ-CP)</t>
  </si>
  <si>
    <t>VNEPS – Vietnam National e-Procurement System</t>
  </si>
  <si>
    <t>http://muasamcong.mpi.gov.vn/</t>
  </si>
  <si>
    <t>Open competitive bidding of Goods and Works with national market approach (RfB and RfQ)</t>
  </si>
  <si>
    <t>Vietnamese, English</t>
  </si>
  <si>
    <t>US Dollar, Dong</t>
  </si>
  <si>
    <t>Registration fee(EOs), Annual use fee, Tender (bid) submission fee(EOs)</t>
  </si>
  <si>
    <t>COTS: DESCRIBE (Vendor + Components), Vendor is Samsung SDS, components: Portal, User Management, E-bidding, Call Center</t>
  </si>
  <si>
    <t>http://documents.worldbank.org/curated/en/422021468315007849/Vietnam-Country-procurement-assessment-report-transforming-public-procurement</t>
  </si>
  <si>
    <t>0.198</t>
  </si>
  <si>
    <t>0.334</t>
  </si>
  <si>
    <t>9079</t>
  </si>
  <si>
    <t>15000000</t>
  </si>
  <si>
    <t>Comparing cost estimates before bidding and awarded prices</t>
  </si>
  <si>
    <t>111087</t>
  </si>
  <si>
    <t>33243582608</t>
  </si>
  <si>
    <t>250000</t>
  </si>
  <si>
    <t>13307</t>
  </si>
  <si>
    <t>2644438174</t>
  </si>
  <si>
    <t>48990</t>
  </si>
  <si>
    <t>11218786739</t>
  </si>
  <si>
    <t>143061</t>
  </si>
  <si>
    <t>1041757478</t>
  </si>
  <si>
    <t>179955</t>
  </si>
  <si>
    <t>15328786923</t>
  </si>
  <si>
    <t>451949000</t>
  </si>
  <si>
    <t>95000</t>
  </si>
  <si>
    <t>18002155264.782</t>
  </si>
  <si>
    <t>127000</t>
  </si>
  <si>
    <t>1824767645.652</t>
  </si>
  <si>
    <t>981695.0</t>
  </si>
  <si>
    <t>40.0</t>
  </si>
  <si>
    <t>Comments:
Data retrieved from the '2017 ADB eProcurement implementation survey' were used in order to fill in the country profile fields.</t>
  </si>
  <si>
    <t>Virgin Islands (U.S.)</t>
  </si>
  <si>
    <t>105870</t>
  </si>
  <si>
    <t>US Virgin Islands Department of Property &amp; Procurement</t>
  </si>
  <si>
    <t>https://dpp.vi.gov/</t>
  </si>
  <si>
    <t>https://dpp.vi.gov/announcements/procurement-manual</t>
  </si>
  <si>
    <t>PROCUREMENT MANUAL, Appendix, Section E, Article § 239, par 10.</t>
  </si>
  <si>
    <t>PROCUREMENT MANUAL, III. Formal Advertising Process, Section B, Step 8 (5).</t>
  </si>
  <si>
    <t>PROCUREMENT MANUAL, Appendix, Section F.</t>
  </si>
  <si>
    <t>PROCUREMENT MANUAL, Appendix, Section K.</t>
  </si>
  <si>
    <t>PROCUREMENT MANUAL, Appendix, Section A.</t>
  </si>
  <si>
    <t>PROCUREMENT MANUAL, III. Formal Advertising Process, Section B, Step 2.</t>
  </si>
  <si>
    <t>https://dpp.vi.gov/divisions/procurement</t>
  </si>
  <si>
    <t>West Bank and Gaza</t>
  </si>
  <si>
    <t>4922749</t>
  </si>
  <si>
    <t>21434600000</t>
  </si>
  <si>
    <t>4220</t>
  </si>
  <si>
    <t>http://www.worldbank.org/en/country/westbankandgaza</t>
  </si>
  <si>
    <t>High Council for Public Procurement Policies</t>
  </si>
  <si>
    <t>https://www.shiraa.gov.ps</t>
  </si>
  <si>
    <t>Central Tendering Department; General Supplies Depratment</t>
  </si>
  <si>
    <t>Agricilture, Education, Energy &amp; Extractives, Financial Sector, Health, Industry &amp; Trade Sector, Info &amp; Communication, Public Administration, Social Protection, Transportation, Water / Sanit / Waste; Agricilture, Education, Health, Public Administration, Info &amp; Communication, Social Protection, Transportation, Water / Sanit / Waste, Industry &amp; Trade Sector, Financial Sector, Energy &amp; Extractives</t>
  </si>
  <si>
    <t>Ministry of Public Works and Housing; Ministry of Finance</t>
  </si>
  <si>
    <t>https://www.shiraa.gov.ps/law; http://www.molg.pna.ps/Laws/%D9%82%D8%B1%D8%A7%D8%B1%D8%A8%D9%82%D8%A7%D9%86%D9%88%D9%86%D8%B1%D9%82%D9%858%D9%84%D8%B3%D9%86%D8%A92014%D8%A8%D8%B4%D8%A7%D9%86%D8%A7%D9%84%D8%B4%D8%B1%D8%A7%D8%A1%D8%A7%D9%84%D8%B9%D8%A7%D9%85.pdf; https://www.shiraa.gov.ps/Portals/0/TestFolder/%D9%82%D8%B1%D8%A7%D8%B1_%D8%A8%D9%82%D8%A7%D9%86%D9%88%D9%86_%D8%B1%D9%82%D9%85__25__%D9%84%D8%B3%D9%86%D8%A9_2019_%D9%85.pdf?ver=2020-03-05-105044-663</t>
  </si>
  <si>
    <t>Article 33 (3)</t>
  </si>
  <si>
    <t>Article 22 and Article 33 (1)</t>
  </si>
  <si>
    <t>Article 56</t>
  </si>
  <si>
    <t>Article 33 (4)</t>
  </si>
  <si>
    <t>Article 38 (9)</t>
  </si>
  <si>
    <t>Article 34 (2)</t>
  </si>
  <si>
    <t>Single Procurement Portal</t>
  </si>
  <si>
    <t>New Israeli Sheqel, US Dollar</t>
  </si>
  <si>
    <t>Yemen, Rep.</t>
  </si>
  <si>
    <t>32981641</t>
  </si>
  <si>
    <t>1035.4671855589</t>
  </si>
  <si>
    <t>21589554089</t>
  </si>
  <si>
    <t>840</t>
  </si>
  <si>
    <t>http://www.worldbank.org/en/country/yemen</t>
  </si>
  <si>
    <t>High Authority For Tender Control (HATC)</t>
  </si>
  <si>
    <t>http://www.hatcyemen.org/#en</t>
  </si>
  <si>
    <t>http://www.hatcyemen.org/documents/law/section.php?SECTION_ID=146; https://hatcyemen.org/documents/law/section.php?SECTION_ID=146; https://hatcyemen.org/upload/iblock/0aa9d7246323bd4f3bd3f9e8c692e2a8.pdf</t>
  </si>
  <si>
    <t>Article 121 Executive Regulations 2009</t>
  </si>
  <si>
    <t>Articles 16, and 21  Executive Regulations 2009</t>
  </si>
  <si>
    <t>Article 179  Executive Regulations 2009</t>
  </si>
  <si>
    <t>Article 34 Law 23 of 2007; Article 144 Executive Regulations</t>
  </si>
  <si>
    <t>Article 22 c Law 23 of 2007</t>
  </si>
  <si>
    <t>Article 22 Executive Regulations 2009</t>
  </si>
  <si>
    <t>Article 22 (b) Law 23 of 2007</t>
  </si>
  <si>
    <t>Article 22 (a) Law 23 of 2007; Article 80 Executive Regulations</t>
  </si>
  <si>
    <t>Article 29 (a) and Article 80 Executive Regulations</t>
  </si>
  <si>
    <t>http://www.hatcyemen.org/documents/reports/</t>
  </si>
  <si>
    <t>Zambia</t>
  </si>
  <si>
    <t>17351822</t>
  </si>
  <si>
    <t>Zambian Kwacha</t>
  </si>
  <si>
    <t>10.4581432224</t>
  </si>
  <si>
    <t>25952877406</t>
  </si>
  <si>
    <t>1430</t>
  </si>
  <si>
    <t>http://www.worldbank.org/en/country/zambia</t>
  </si>
  <si>
    <t>Zambia Public Procurement Authority</t>
  </si>
  <si>
    <t>https://www.zppa.org.zm</t>
  </si>
  <si>
    <t>Mentorship program through Focal Person training</t>
  </si>
  <si>
    <t>https://www.zppa.org.zm/procurement-legislations-and-handbooks</t>
  </si>
  <si>
    <t>Regulation 31(2)</t>
  </si>
  <si>
    <t>Regulation 32(2)</t>
  </si>
  <si>
    <t>Regulations 3, 145,</t>
  </si>
  <si>
    <t>Sections 26(3), (26(6), 27(3), 27(6) &amp;  63 Regulations 159, 160</t>
  </si>
  <si>
    <t>Regulation 55</t>
  </si>
  <si>
    <t>Section 49, Regulation 63</t>
  </si>
  <si>
    <t>Clause ITB 33 of SSD for Works and Clause 35 of SSD for Goods (international bidding)</t>
  </si>
  <si>
    <t>Regulation 174</t>
  </si>
  <si>
    <t>Section 70(3)</t>
  </si>
  <si>
    <t>Section 70(3), Regulation 121(6)</t>
  </si>
  <si>
    <t>Clause ITB 20 of SSD (International Bidding), Clause ITB 18 of SSD (National Bidding)</t>
  </si>
  <si>
    <t>Clause ITB 18 of SSD</t>
  </si>
  <si>
    <t>Clause 12 of SRFP</t>
  </si>
  <si>
    <t>Section 55(3)</t>
  </si>
  <si>
    <t>Goods &amp; Nonconsulting services US$40,000 Works US$40,000, Services US$23,000</t>
  </si>
  <si>
    <t>Regulation 53</t>
  </si>
  <si>
    <t>Section (32)(2)(e) and Regulation 8</t>
  </si>
  <si>
    <t>Zambia Electronic Government Procurement System (e-GP)</t>
  </si>
  <si>
    <t>https://eprocure.zppa.org.zm/</t>
  </si>
  <si>
    <t>eProcurement Plan, ePublishing/Notification, eTendering/eQuotation, eEvaluation/Awarding, eContract Management, ePurchasing/P2P, Vendor Management, eComplaints, eReverse Auctions</t>
  </si>
  <si>
    <t>Used an eGP Multilateral Bank (MDB) questionnaire</t>
  </si>
  <si>
    <t>Zambian Kwacha, Euro, US Dollar, Rand, Yen</t>
  </si>
  <si>
    <t>COTS: DESCRIBE (Vendor + Components),  EUROPEAN DYNAMICS e-PPS</t>
  </si>
  <si>
    <t>https://www.zppa.org.zm/ocds-data</t>
  </si>
  <si>
    <t>https://openknowledge.worldbank.org/handle/10986/2165/discover?field=country&amp;filtertype_0=focus&amp;filter_0=Sub-Saharan+Africa&amp;filter_relational_operator_0=equals&amp;filtertype=country&amp;filter_relational_operator=equals&amp;filter=Zambia</t>
  </si>
  <si>
    <t>https://www.zppa.org.zm/reports</t>
  </si>
  <si>
    <t>https://www.zppa.org.zm/ocds-reports</t>
  </si>
  <si>
    <t>Comments:
- Supported currencies: No universal currency
- eSignature functionalities: Login using a secret account and password
- Percentage of value spent through the use of eProcurement over total value spent: Total value of procurements undertaken through e-GP system is not representative of actual spend as majority of the procuring entities procure using the manual systems.
- Estimated annual savings value through the use of eProcurement (in USDs), Percentage of savings value through the use of eProcurement over total cost estimate, Methodology used in order to calculate savings value through the use of eProcurement  : We do not have this data.</t>
  </si>
  <si>
    <t>Zimbabwe</t>
  </si>
  <si>
    <t>15993524</t>
  </si>
  <si>
    <t>Zimbabwe Dollar</t>
  </si>
  <si>
    <t>88.5524472597</t>
  </si>
  <si>
    <t>27672250575</t>
  </si>
  <si>
    <t>http://www.worldbank.org/en/country/zimbabwe</t>
  </si>
  <si>
    <t>Procurement Regualtory Authority of Zimbabwe (PRAZ)</t>
  </si>
  <si>
    <t>http://www.praz.gov.zw/</t>
  </si>
  <si>
    <t>http://www.praz.gov.zw/index.php?option=com_phocadownload&amp;view=category&amp;id=1&amp;Itemid=705&amp;lang=en</t>
  </si>
  <si>
    <t>PUBLIC PROCUREMENT AND DISPOSAL OF PUBLIC ASSETS ACT [CHAPTER 22:23), PART VIII, 63</t>
  </si>
  <si>
    <t>PUBLIC PROCUREMENT AND DISPOSAL OF PUBLIC ASSETS ACT [CHAPTER 22:23), PART VIII, 60</t>
  </si>
  <si>
    <t>PUBLIC PROCUREMENT AND DISPOSAL OF PUBLIC ASSETS ACT [CHAPTER 22:23), PART VII, 44</t>
  </si>
  <si>
    <t>PUBLIC PROCUREMENT AND DISPOSAL OF PUBLIC ASSETS ACT [CHAPTER 22:23), PART VII, 46</t>
  </si>
  <si>
    <t>PUBLIC PROCUREMENT AND DISPOSAL OF PUBLIC ASSETS ACT [CHAPTER 22:23), PART V, 29</t>
  </si>
  <si>
    <t>PUBLIC PROCUREMENT AND DISPOSAL OF PUBLIC ASSETS ACT [CHAPTER 22:23), PART VII, 39</t>
  </si>
  <si>
    <t>PUBLIC PROCUREMENT AND DISPOSAL OF PUBLIC ASSETS ACT [CHAPTER 22:23), PART VII, 55</t>
  </si>
  <si>
    <t>PUBLIC PROCUREMENT AND DISPOSAL OF PUBLIC ASSETS ACT [CHAPTER 22:23), PART VII, 33</t>
  </si>
  <si>
    <t>Procurement Regualtory Authority of Zimbabwe</t>
  </si>
  <si>
    <t>https://www.praz.org.zw/index.php/annual-reports/</t>
  </si>
  <si>
    <t>Bahamas</t>
  </si>
  <si>
    <t>PPA Website Status</t>
  </si>
  <si>
    <t>Site can’t be reached</t>
  </si>
  <si>
    <t>Accessible</t>
  </si>
  <si>
    <t>Page could not be found</t>
  </si>
  <si>
    <t>Not Accessible</t>
  </si>
  <si>
    <t>eProcuremen Website Status</t>
  </si>
  <si>
    <t>-</t>
  </si>
  <si>
    <t>https://gias.by; http://goszakupki.by/   ; http://zakupki.butb.by; http://icetrade.by/</t>
  </si>
  <si>
    <t>https://blz-cppnb.caricom.org/epps/quickSearchAction.do?searchSelect=1&amp;selectedItem=quickSearchAction.do%3FsearchSelect%3D1</t>
  </si>
  <si>
    <t>eProcurement Plan, ePublishing/Notification, eTendering/eQuotation, eEvaluation/Awarding, eContract Management, eCatalogues, ePurchasing/P2P, Vendor Management, eComplaints</t>
  </si>
  <si>
    <t>Goods</t>
  </si>
  <si>
    <t>Works</t>
  </si>
  <si>
    <t>Service</t>
  </si>
  <si>
    <t>ICB</t>
  </si>
  <si>
    <t>High-income</t>
  </si>
  <si>
    <t>Low income</t>
  </si>
  <si>
    <t>Lower middle-income</t>
  </si>
  <si>
    <t>Upper middle-income</t>
  </si>
  <si>
    <t>GNI per capita</t>
  </si>
  <si>
    <t>$12,236 or more</t>
  </si>
  <si>
    <t>$3956-$12,235</t>
  </si>
  <si>
    <t>$1,006-$3,955</t>
  </si>
  <si>
    <t>$1,005 or less</t>
  </si>
  <si>
    <t>Status of e-GP</t>
  </si>
  <si>
    <t>http://www.treasury.gov.lk/</t>
  </si>
  <si>
    <t>This site can’t be reached</t>
  </si>
  <si>
    <t>Not e-Procument website</t>
  </si>
  <si>
    <t xml:space="preserve">Duration </t>
  </si>
  <si>
    <t xml:space="preserve"> eTendering/eQuotation</t>
  </si>
  <si>
    <t xml:space="preserve"> eEvaluation/Awarding</t>
  </si>
  <si>
    <t xml:space="preserve"> eReverse Auctions</t>
  </si>
  <si>
    <t xml:space="preserve"> eContract Management</t>
  </si>
  <si>
    <t xml:space="preserve"> eCatalogues</t>
  </si>
  <si>
    <t xml:space="preserve"> ePurchasing/P2P</t>
  </si>
  <si>
    <t xml:space="preserve"> Vendor Management</t>
  </si>
  <si>
    <t>e-Procurement Planning</t>
  </si>
  <si>
    <t>e-Publication/Notification</t>
  </si>
  <si>
    <t>e-Reverse Auctions</t>
  </si>
  <si>
    <t>e-Evaluation/Awarding</t>
  </si>
  <si>
    <t>Contract management</t>
  </si>
  <si>
    <t>e-Catalogues</t>
  </si>
  <si>
    <t>Catalogue management</t>
  </si>
  <si>
    <t>e-Purchasing</t>
  </si>
  <si>
    <t>Functional Coverage</t>
  </si>
  <si>
    <t>eComplaints</t>
  </si>
  <si>
    <t>Transverse search</t>
  </si>
  <si>
    <t>Monitoring and reporting</t>
  </si>
  <si>
    <t>Integrity filters</t>
  </si>
  <si>
    <t>Gross domestic product (in Billion  USD)</t>
  </si>
  <si>
    <t>Public Procurement Expenditure</t>
  </si>
  <si>
    <t>Public Procurement Expenditure ( in Billion USD)</t>
  </si>
  <si>
    <t>Name of PPA</t>
  </si>
  <si>
    <t>No fee</t>
  </si>
  <si>
    <t>The service provider (NIC) does not charge any fee</t>
  </si>
  <si>
    <t xml:space="preserve">Region </t>
  </si>
  <si>
    <t xml:space="preserve">Savings in Billion USD </t>
  </si>
  <si>
    <t>Government-managed service; Government-managed service; Government-managed service; Government-managed service</t>
  </si>
  <si>
    <t xml:space="preserve">https://catalogos.perucompras.gob.pe/ConsultaOrdenesPub; </t>
  </si>
  <si>
    <t>http://app.sisocs.org</t>
  </si>
  <si>
    <t>http://datos.gob.ar/</t>
  </si>
  <si>
    <t xml:space="preserve">Min </t>
  </si>
  <si>
    <t>Max</t>
  </si>
  <si>
    <t>Average</t>
  </si>
  <si>
    <t>Row Labels</t>
  </si>
  <si>
    <t>Grand Total</t>
  </si>
  <si>
    <t>Count of Country</t>
  </si>
  <si>
    <t xml:space="preserve">Year </t>
  </si>
  <si>
    <t>Growth Rate</t>
  </si>
  <si>
    <t>Column Labels</t>
  </si>
  <si>
    <t>e-GP Status</t>
  </si>
  <si>
    <t>e-GP launch date</t>
  </si>
  <si>
    <t xml:space="preserve"> China</t>
  </si>
  <si>
    <t xml:space="preserve"> Japan</t>
  </si>
  <si>
    <t xml:space="preserve"> Mongolia</t>
  </si>
  <si>
    <t xml:space="preserve"> North Korea</t>
  </si>
  <si>
    <t xml:space="preserve"> South Korea</t>
  </si>
  <si>
    <t xml:space="preserve">Taiwan Hong Kong </t>
  </si>
  <si>
    <t xml:space="preserve"> Macau</t>
  </si>
  <si>
    <t>East Asia</t>
  </si>
  <si>
    <t>e-GP</t>
  </si>
  <si>
    <t>No e-GP</t>
  </si>
  <si>
    <t>Status</t>
  </si>
  <si>
    <t xml:space="preserve">	 </t>
  </si>
  <si>
    <t xml:space="preserve">	Australia</t>
  </si>
  <si>
    <t xml:space="preserve">	Brunei</t>
  </si>
  <si>
    <t xml:space="preserve">	Burma</t>
  </si>
  <si>
    <t xml:space="preserve">	Cambodia</t>
  </si>
  <si>
    <t xml:space="preserve">	China</t>
  </si>
  <si>
    <t xml:space="preserve">	Fiji</t>
  </si>
  <si>
    <t xml:space="preserve">	Indonesia</t>
  </si>
  <si>
    <t xml:space="preserve">	Japan</t>
  </si>
  <si>
    <t xml:space="preserve">	Kiribati</t>
  </si>
  <si>
    <t xml:space="preserve">	Laos</t>
  </si>
  <si>
    <t xml:space="preserve">	Malaysia</t>
  </si>
  <si>
    <t xml:space="preserve">	Marshall Islands</t>
  </si>
  <si>
    <t xml:space="preserve">	Micronesia</t>
  </si>
  <si>
    <t xml:space="preserve">	Mongolia</t>
  </si>
  <si>
    <t xml:space="preserve">	Nauru</t>
  </si>
  <si>
    <t xml:space="preserve">	New Zealand</t>
  </si>
  <si>
    <t xml:space="preserve">	Palau</t>
  </si>
  <si>
    <t xml:space="preserve">	Papua New Guinea</t>
  </si>
  <si>
    <t xml:space="preserve">	Philippines</t>
  </si>
  <si>
    <t xml:space="preserve">	Samoa</t>
  </si>
  <si>
    <t xml:space="preserve">	Singapore</t>
  </si>
  <si>
    <t xml:space="preserve">	Solomon Islands</t>
  </si>
  <si>
    <t xml:space="preserve">	Taiwan</t>
  </si>
  <si>
    <t xml:space="preserve">	Thailand</t>
  </si>
  <si>
    <t xml:space="preserve">	Timor</t>
  </si>
  <si>
    <t xml:space="preserve">	Tonga</t>
  </si>
  <si>
    <t xml:space="preserve">	Tuvalu</t>
  </si>
  <si>
    <t xml:space="preserve">	Vanuatu</t>
  </si>
  <si>
    <t xml:space="preserve">	Vietnam</t>
  </si>
  <si>
    <t>North 	Korea</t>
  </si>
  <si>
    <t>South 	Korea</t>
  </si>
  <si>
    <t xml:space="preserve">East Pacific Region </t>
  </si>
  <si>
    <t>% of GDP as PPE</t>
  </si>
  <si>
    <t>PPE</t>
  </si>
  <si>
    <t>PPE( in Billion USD)</t>
  </si>
  <si>
    <t>GDP (in Billion  USD)</t>
  </si>
  <si>
    <t>GDP (in USD)</t>
  </si>
  <si>
    <t>Average of PPE( in Billion USD)</t>
  </si>
  <si>
    <t>Max of PPE( in Billion USD)</t>
  </si>
  <si>
    <t>Min of PPE( in Billion USD)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</si>
</sst>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_);_(* \(#,##0\);_(* &quot;-&quot;??_);_(@_)"/>
    <numFmt numFmtId="165" formatCode="0.0"/>
    <numFmt numFmtId="166" formatCode="0.0000000000000"/>
    <numFmt numFmtId="167" formatCode="0.000"/>
    <numFmt numFmtId="168" formatCode="0.0000"/>
    <numFmt numFmtId="169" formatCode="0.00000"/>
    <numFmt numFmtId="170" formatCode="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u/>
      <sz val="11"/>
      <color theme="10"/>
      <name val="Calibri"/>
      <family val="2"/>
      <scheme val="minor"/>
    </font>
    <font>
      <sz val="11"/>
      <color rgb="FF000000"/>
      <name val="Calibri"/>
    </font>
    <font>
      <sz val="11"/>
      <color theme="1"/>
      <name val="Calibri"/>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67">
    <xf numFmtId="0" fontId="0" fillId="0" borderId="0" xfId="0"/>
    <xf numFmtId="0" fontId="3" fillId="0" borderId="0" xfId="0" applyFont="1" applyFill="1"/>
    <xf numFmtId="0" fontId="3" fillId="0" borderId="0" xfId="0" applyFont="1"/>
    <xf numFmtId="0" fontId="3" fillId="2" borderId="0" xfId="0" applyFont="1" applyFill="1"/>
    <xf numFmtId="0" fontId="0" fillId="0" borderId="0" xfId="0" applyFill="1"/>
    <xf numFmtId="0" fontId="4" fillId="0" borderId="0" xfId="2" applyFill="1"/>
    <xf numFmtId="0" fontId="0" fillId="2" borderId="0" xfId="0" applyFill="1"/>
    <xf numFmtId="43" fontId="0" fillId="0" borderId="0" xfId="1" applyFont="1" applyFill="1"/>
    <xf numFmtId="0" fontId="3" fillId="3" borderId="0" xfId="0" applyFont="1" applyFill="1"/>
    <xf numFmtId="0" fontId="0" fillId="0" borderId="0" xfId="0" applyFill="1" applyAlignment="1">
      <alignment horizontal="left"/>
    </xf>
    <xf numFmtId="0" fontId="3" fillId="3" borderId="0" xfId="0" applyFont="1" applyFill="1" applyAlignment="1">
      <alignment horizontal="left"/>
    </xf>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applyFill="1" applyAlignment="1">
      <alignment horizontal="left"/>
    </xf>
    <xf numFmtId="0" fontId="0" fillId="0" borderId="0" xfId="0" applyFill="1" applyAlignment="1">
      <alignment horizontal="center"/>
    </xf>
    <xf numFmtId="0" fontId="0" fillId="0" borderId="0" xfId="0" applyNumberFormat="1" applyFill="1"/>
    <xf numFmtId="0" fontId="0" fillId="3" borderId="0" xfId="0" applyFill="1"/>
    <xf numFmtId="1" fontId="0" fillId="0" borderId="0" xfId="0" applyNumberFormat="1" applyFill="1"/>
    <xf numFmtId="164" fontId="0" fillId="0" borderId="0" xfId="1" applyNumberFormat="1" applyFont="1" applyFill="1"/>
    <xf numFmtId="164" fontId="0" fillId="0" borderId="0" xfId="1" applyNumberFormat="1" applyFont="1" applyFill="1" applyAlignment="1">
      <alignment horizontal="center"/>
    </xf>
    <xf numFmtId="0" fontId="3" fillId="4" borderId="0" xfId="0" applyFont="1" applyFill="1"/>
    <xf numFmtId="2" fontId="0" fillId="0" borderId="0" xfId="0" applyNumberFormat="1" applyFill="1"/>
    <xf numFmtId="165" fontId="0" fillId="0" borderId="0" xfId="0" applyNumberFormat="1" applyFill="1"/>
    <xf numFmtId="164" fontId="0" fillId="0" borderId="0" xfId="0" applyNumberFormat="1" applyFill="1"/>
    <xf numFmtId="43" fontId="0" fillId="0" borderId="0" xfId="0" applyNumberFormat="1" applyFill="1"/>
    <xf numFmtId="0" fontId="2" fillId="0" borderId="0" xfId="0" applyFont="1" applyFill="1"/>
    <xf numFmtId="0" fontId="3" fillId="5" borderId="0" xfId="0" applyFont="1" applyFill="1"/>
    <xf numFmtId="0" fontId="3" fillId="6" borderId="0" xfId="0" applyFont="1" applyFill="1"/>
    <xf numFmtId="0" fontId="2" fillId="6" borderId="0" xfId="0" applyFont="1" applyFill="1"/>
    <xf numFmtId="0" fontId="2" fillId="0" borderId="0" xfId="0" applyFont="1" applyFill="1" applyAlignment="1">
      <alignment horizontal="center"/>
    </xf>
    <xf numFmtId="0" fontId="2" fillId="0" borderId="0" xfId="0" applyFont="1" applyFill="1" applyAlignment="1">
      <alignment horizontal="left"/>
    </xf>
    <xf numFmtId="0" fontId="2" fillId="0" borderId="0" xfId="0" applyFont="1" applyAlignment="1">
      <alignment horizontal="left"/>
    </xf>
    <xf numFmtId="1" fontId="0" fillId="0" borderId="0" xfId="0" applyNumberFormat="1" applyFill="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0" fillId="0" borderId="0" xfId="0" applyNumberFormat="1" applyFill="1" applyAlignment="1">
      <alignment horizontal="center"/>
    </xf>
    <xf numFmtId="164" fontId="0" fillId="0" borderId="0" xfId="0" applyNumberFormat="1" applyAlignment="1">
      <alignment horizontal="center"/>
    </xf>
    <xf numFmtId="43" fontId="0" fillId="0" borderId="0" xfId="0" applyNumberFormat="1" applyAlignment="1">
      <alignment horizontal="center"/>
    </xf>
    <xf numFmtId="166"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9" fontId="0" fillId="0" borderId="0" xfId="0" applyNumberFormat="1" applyAlignment="1">
      <alignment horizontal="center"/>
    </xf>
    <xf numFmtId="2" fontId="0" fillId="0" borderId="0" xfId="0" applyNumberFormat="1"/>
    <xf numFmtId="0" fontId="3" fillId="0" borderId="0" xfId="0" applyFont="1" applyFill="1" applyAlignment="1">
      <alignment horizontal="center"/>
    </xf>
    <xf numFmtId="0" fontId="3" fillId="3" borderId="0" xfId="0" applyFont="1" applyFill="1" applyAlignment="1">
      <alignment horizontal="center"/>
    </xf>
    <xf numFmtId="0" fontId="0" fillId="0" borderId="1" xfId="0" applyBorder="1"/>
    <xf numFmtId="0" fontId="0" fillId="0" borderId="1" xfId="0" applyBorder="1" applyAlignment="1">
      <alignment horizontal="center"/>
    </xf>
    <xf numFmtId="0" fontId="3" fillId="5" borderId="0" xfId="0" applyFont="1" applyFill="1" applyAlignment="1">
      <alignment horizontal="center"/>
    </xf>
    <xf numFmtId="43" fontId="0" fillId="0" borderId="0" xfId="1" applyFont="1" applyFill="1" applyAlignment="1">
      <alignment horizontal="center"/>
    </xf>
    <xf numFmtId="0" fontId="5" fillId="0" borderId="0" xfId="0" applyFont="1" applyAlignment="1">
      <alignment horizontal="left"/>
    </xf>
    <xf numFmtId="0" fontId="5" fillId="0" borderId="0" xfId="0" applyFont="1"/>
    <xf numFmtId="0" fontId="6" fillId="0" borderId="0" xfId="0" applyFont="1" applyAlignment="1">
      <alignment horizontal="left"/>
    </xf>
    <xf numFmtId="0" fontId="0" fillId="0" borderId="0" xfId="0" applyFont="1" applyAlignment="1"/>
    <xf numFmtId="165" fontId="0" fillId="0" borderId="0" xfId="0" applyNumberFormat="1" applyFill="1" applyAlignment="1">
      <alignment horizontal="center"/>
    </xf>
    <xf numFmtId="167" fontId="0" fillId="0" borderId="0" xfId="0" applyNumberFormat="1" applyFill="1" applyAlignment="1">
      <alignment horizontal="center"/>
    </xf>
    <xf numFmtId="0" fontId="0" fillId="0" borderId="0" xfId="0" applyNumberFormat="1" applyAlignment="1">
      <alignment horizontal="center"/>
    </xf>
    <xf numFmtId="167" fontId="0" fillId="0" borderId="0" xfId="0" applyNumberFormat="1" applyAlignment="1">
      <alignment horizontal="center"/>
    </xf>
    <xf numFmtId="169" fontId="0" fillId="0" borderId="0" xfId="0" applyNumberFormat="1" applyFill="1" applyAlignment="1">
      <alignment horizontal="center"/>
    </xf>
    <xf numFmtId="170" fontId="0" fillId="0" borderId="0" xfId="0" applyNumberFormat="1" applyFill="1" applyAlignment="1">
      <alignment horizontal="center"/>
    </xf>
    <xf numFmtId="168" fontId="0" fillId="0" borderId="0" xfId="0" applyNumberFormat="1" applyAlignment="1">
      <alignment horizontal="center"/>
    </xf>
    <xf numFmtId="169" fontId="0" fillId="0" borderId="0" xfId="0" applyNumberFormat="1"/>
    <xf numFmtId="0" fontId="0" fillId="7" borderId="0" xfId="0" applyNumberFormat="1" applyFill="1" applyAlignment="1">
      <alignment horizontal="center"/>
    </xf>
    <xf numFmtId="0" fontId="2" fillId="3" borderId="1" xfId="0" applyFont="1" applyFill="1" applyBorder="1" applyAlignment="1">
      <alignment horizontal="center"/>
    </xf>
  </cellXfs>
  <cellStyles count="3">
    <cellStyle name="Comma" xfId="1" builtinId="3"/>
    <cellStyle name="Hyperlink" xfId="2" builtinId="8"/>
    <cellStyle name="Normal" xfId="0" builtinId="0"/>
  </cellStyles>
  <dxfs count="20">
    <dxf>
      <numFmt numFmtId="169" formatCode="0.00000"/>
    </dxf>
    <dxf>
      <numFmt numFmtId="169" formatCode="0.00000"/>
    </dxf>
    <dxf>
      <numFmt numFmtId="169" formatCode="0.00000"/>
    </dxf>
    <dxf>
      <numFmt numFmtId="168" formatCode="0.0000"/>
    </dxf>
    <dxf>
      <numFmt numFmtId="167" formatCode="0.000"/>
    </dxf>
    <dxf>
      <numFmt numFmtId="2" formatCode="0.00"/>
    </dxf>
    <dxf>
      <alignment horizontal="center" readingOrder="0"/>
    </dxf>
    <dxf>
      <alignment horizontal="center" readingOrder="0"/>
    </dxf>
    <dxf>
      <alignment horizontal="center" readingOrder="0"/>
    </dxf>
    <dxf>
      <numFmt numFmtId="1" formatCode="0"/>
    </dxf>
    <dxf>
      <numFmt numFmtId="2" formatCode="0.00"/>
    </dxf>
    <dxf>
      <alignment horizontal="center" readingOrder="0"/>
    </dxf>
    <dxf>
      <alignment horizontal="center" readingOrder="0"/>
    </dxf>
    <dxf>
      <alignment horizontal="center" readingOrder="0"/>
    </dxf>
    <dxf>
      <numFmt numFmtId="1" formatCode="0"/>
    </dxf>
    <dxf>
      <numFmt numFmtId="2" formatCode="0.00"/>
    </dxf>
    <dxf>
      <alignment horizontal="center" readingOrder="0"/>
    </dxf>
    <dxf>
      <alignment horizontal="center" readingOrder="0"/>
    </dxf>
    <dxf>
      <alignment horizontal="center" readingOrder="0"/>
    </dxf>
    <dxf>
      <numFmt numFmtId="1" formatCode="0"/>
    </dxf>
  </dxfs>
  <tableStyles count="0" defaultTableStyle="TableStyleMedium2" defaultPivotStyle="PivotStyleLight16"/>
  <colors>
    <mruColors>
      <color rgb="FFF9FBFD"/>
      <color rgb="FFEDF1F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'Industry Growth'!$K$1</c:f>
              <c:strCache>
                <c:ptCount val="1"/>
                <c:pt idx="0">
                  <c:v>Count of Country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'Industry Growth'!$J$2:$J$25</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Growth'!$K$2:$K$25</c:f>
              <c:numCache>
                <c:formatCode>General</c:formatCode>
                <c:ptCount val="24"/>
                <c:pt idx="0">
                  <c:v>3</c:v>
                </c:pt>
                <c:pt idx="1">
                  <c:v>2</c:v>
                </c:pt>
                <c:pt idx="2">
                  <c:v>3</c:v>
                </c:pt>
                <c:pt idx="3">
                  <c:v>3</c:v>
                </c:pt>
                <c:pt idx="4">
                  <c:v>3</c:v>
                </c:pt>
                <c:pt idx="5">
                  <c:v>2</c:v>
                </c:pt>
                <c:pt idx="6">
                  <c:v>2</c:v>
                </c:pt>
                <c:pt idx="7">
                  <c:v>4</c:v>
                </c:pt>
                <c:pt idx="8">
                  <c:v>6</c:v>
                </c:pt>
                <c:pt idx="9">
                  <c:v>7</c:v>
                </c:pt>
                <c:pt idx="10">
                  <c:v>13</c:v>
                </c:pt>
                <c:pt idx="11">
                  <c:v>6</c:v>
                </c:pt>
                <c:pt idx="12">
                  <c:v>8</c:v>
                </c:pt>
                <c:pt idx="13">
                  <c:v>8</c:v>
                </c:pt>
                <c:pt idx="14">
                  <c:v>6</c:v>
                </c:pt>
                <c:pt idx="15">
                  <c:v>8</c:v>
                </c:pt>
                <c:pt idx="16">
                  <c:v>7</c:v>
                </c:pt>
                <c:pt idx="17">
                  <c:v>4</c:v>
                </c:pt>
                <c:pt idx="18">
                  <c:v>12</c:v>
                </c:pt>
                <c:pt idx="19">
                  <c:v>8</c:v>
                </c:pt>
                <c:pt idx="20">
                  <c:v>2</c:v>
                </c:pt>
                <c:pt idx="21">
                  <c:v>1</c:v>
                </c:pt>
                <c:pt idx="22">
                  <c:v>2</c:v>
                </c:pt>
                <c:pt idx="23">
                  <c:v>1</c:v>
                </c:pt>
              </c:numCache>
            </c:numRef>
          </c:val>
          <c:smooth val="0"/>
        </c:ser>
        <c:dLbls>
          <c:showLegendKey val="0"/>
          <c:showVal val="0"/>
          <c:showCatName val="0"/>
          <c:showSerName val="0"/>
          <c:showPercent val="0"/>
          <c:showBubbleSize val="0"/>
        </c:dLbls>
        <c:smooth val="0"/>
        <c:axId val="-588686080"/>
        <c:axId val="-588689888"/>
      </c:lineChart>
      <c:catAx>
        <c:axId val="-58868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89888"/>
        <c:crosses val="autoZero"/>
        <c:auto val="1"/>
        <c:lblAlgn val="ctr"/>
        <c:lblOffset val="100"/>
        <c:noMultiLvlLbl val="0"/>
      </c:catAx>
      <c:valAx>
        <c:axId val="-58868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86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'Industry Growth'!$AR$2</c:f>
              <c:strCache>
                <c:ptCount val="1"/>
                <c:pt idx="0">
                  <c:v>South Asia</c:v>
                </c:pt>
              </c:strCache>
            </c:strRef>
          </c:tx>
          <c:spPr>
            <a:ln w="28575" cap="rnd">
              <a:solidFill>
                <a:schemeClr val="accent6"/>
              </a:solidFill>
              <a:round/>
            </a:ln>
            <a:effectLst/>
          </c:spPr>
          <c:marker>
            <c:symbol val="none"/>
          </c:marker>
          <c:cat>
            <c:numRef>
              <c:f>'Industry Growth'!$AL$3:$AL$26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Growth'!$AR$3:$AR$26</c:f>
              <c:numCache>
                <c:formatCode>General</c:formatCode>
                <c:ptCount val="24"/>
                <c:pt idx="0">
                  <c:v>0</c:v>
                </c:pt>
                <c:pt idx="1">
                  <c:v>0</c:v>
                </c:pt>
                <c:pt idx="2">
                  <c:v>0</c:v>
                </c:pt>
                <c:pt idx="3">
                  <c:v>0</c:v>
                </c:pt>
                <c:pt idx="4">
                  <c:v>0</c:v>
                </c:pt>
                <c:pt idx="5">
                  <c:v>0</c:v>
                </c:pt>
                <c:pt idx="6">
                  <c:v>0</c:v>
                </c:pt>
                <c:pt idx="7">
                  <c:v>0</c:v>
                </c:pt>
                <c:pt idx="8">
                  <c:v>1</c:v>
                </c:pt>
                <c:pt idx="9">
                  <c:v>0</c:v>
                </c:pt>
                <c:pt idx="10">
                  <c:v>0</c:v>
                </c:pt>
                <c:pt idx="11">
                  <c:v>1</c:v>
                </c:pt>
                <c:pt idx="12">
                  <c:v>0</c:v>
                </c:pt>
                <c:pt idx="13">
                  <c:v>1</c:v>
                </c:pt>
                <c:pt idx="14">
                  <c:v>0</c:v>
                </c:pt>
                <c:pt idx="15">
                  <c:v>0</c:v>
                </c:pt>
                <c:pt idx="16">
                  <c:v>0</c:v>
                </c:pt>
                <c:pt idx="17">
                  <c:v>1</c:v>
                </c:pt>
                <c:pt idx="18">
                  <c:v>1</c:v>
                </c:pt>
                <c:pt idx="19">
                  <c:v>1</c:v>
                </c:pt>
                <c:pt idx="20">
                  <c:v>0</c:v>
                </c:pt>
                <c:pt idx="21">
                  <c:v>0</c:v>
                </c:pt>
                <c:pt idx="22">
                  <c:v>0</c:v>
                </c:pt>
                <c:pt idx="23">
                  <c:v>1</c:v>
                </c:pt>
              </c:numCache>
            </c:numRef>
          </c:val>
          <c:smooth val="0"/>
        </c:ser>
        <c:dLbls>
          <c:showLegendKey val="0"/>
          <c:showVal val="0"/>
          <c:showCatName val="0"/>
          <c:showSerName val="0"/>
          <c:showPercent val="0"/>
          <c:showBubbleSize val="0"/>
        </c:dLbls>
        <c:smooth val="0"/>
        <c:axId val="-588695872"/>
        <c:axId val="-588688800"/>
      </c:lineChart>
      <c:catAx>
        <c:axId val="-5886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88800"/>
        <c:crosses val="autoZero"/>
        <c:auto val="1"/>
        <c:lblAlgn val="ctr"/>
        <c:lblOffset val="100"/>
        <c:noMultiLvlLbl val="0"/>
      </c:catAx>
      <c:valAx>
        <c:axId val="-58868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'Industry Growth'!$AS$2</c:f>
              <c:strCache>
                <c:ptCount val="1"/>
                <c:pt idx="0">
                  <c:v>Middle East and North Africa</c:v>
                </c:pt>
              </c:strCache>
            </c:strRef>
          </c:tx>
          <c:spPr>
            <a:ln w="28575" cap="rnd">
              <a:solidFill>
                <a:schemeClr val="accent1">
                  <a:lumMod val="60000"/>
                </a:schemeClr>
              </a:solidFill>
              <a:round/>
            </a:ln>
            <a:effectLst/>
          </c:spPr>
          <c:marker>
            <c:symbol val="none"/>
          </c:marker>
          <c:cat>
            <c:numRef>
              <c:f>'Industry Growth'!$AL$3:$AL$26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Growth'!$AS$3:$AS$26</c:f>
              <c:numCache>
                <c:formatCode>General</c:formatCode>
                <c:ptCount val="24"/>
                <c:pt idx="0">
                  <c:v>0</c:v>
                </c:pt>
                <c:pt idx="1">
                  <c:v>0</c:v>
                </c:pt>
                <c:pt idx="2">
                  <c:v>0</c:v>
                </c:pt>
                <c:pt idx="3">
                  <c:v>0</c:v>
                </c:pt>
                <c:pt idx="4">
                  <c:v>0</c:v>
                </c:pt>
                <c:pt idx="5">
                  <c:v>0</c:v>
                </c:pt>
                <c:pt idx="6">
                  <c:v>0</c:v>
                </c:pt>
                <c:pt idx="7">
                  <c:v>2</c:v>
                </c:pt>
                <c:pt idx="8">
                  <c:v>0</c:v>
                </c:pt>
                <c:pt idx="9">
                  <c:v>1</c:v>
                </c:pt>
                <c:pt idx="10">
                  <c:v>0</c:v>
                </c:pt>
                <c:pt idx="11">
                  <c:v>1</c:v>
                </c:pt>
                <c:pt idx="12">
                  <c:v>0</c:v>
                </c:pt>
                <c:pt idx="13">
                  <c:v>2</c:v>
                </c:pt>
                <c:pt idx="14">
                  <c:v>0</c:v>
                </c:pt>
                <c:pt idx="15">
                  <c:v>0</c:v>
                </c:pt>
                <c:pt idx="16">
                  <c:v>0</c:v>
                </c:pt>
                <c:pt idx="17">
                  <c:v>0</c:v>
                </c:pt>
                <c:pt idx="18">
                  <c:v>2</c:v>
                </c:pt>
                <c:pt idx="19">
                  <c:v>1</c:v>
                </c:pt>
                <c:pt idx="20">
                  <c:v>0</c:v>
                </c:pt>
                <c:pt idx="21">
                  <c:v>0</c:v>
                </c:pt>
                <c:pt idx="22">
                  <c:v>0</c:v>
                </c:pt>
                <c:pt idx="23">
                  <c:v>0</c:v>
                </c:pt>
              </c:numCache>
            </c:numRef>
          </c:val>
          <c:smooth val="0"/>
        </c:ser>
        <c:dLbls>
          <c:showLegendKey val="0"/>
          <c:showVal val="0"/>
          <c:showCatName val="0"/>
          <c:showSerName val="0"/>
          <c:showPercent val="0"/>
          <c:showBubbleSize val="0"/>
        </c:dLbls>
        <c:smooth val="0"/>
        <c:axId val="-588695328"/>
        <c:axId val="-588694784"/>
      </c:lineChart>
      <c:catAx>
        <c:axId val="-5886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4784"/>
        <c:crosses val="autoZero"/>
        <c:auto val="1"/>
        <c:lblAlgn val="ctr"/>
        <c:lblOffset val="100"/>
        <c:noMultiLvlLbl val="0"/>
      </c:catAx>
      <c:valAx>
        <c:axId val="-58869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'Industry Growth'!$K$1</c:f>
              <c:strCache>
                <c:ptCount val="1"/>
                <c:pt idx="0">
                  <c:v>Count of Country</c:v>
                </c:pt>
              </c:strCache>
            </c:strRef>
          </c:tx>
          <c:spPr>
            <a:solidFill>
              <a:schemeClr val="accent1"/>
            </a:solidFill>
            <a:ln>
              <a:noFill/>
            </a:ln>
            <a:effectLst/>
          </c:spPr>
          <c:invertIfNegative val="0"/>
          <c:dLbls>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8"/>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'Industry Growth'!$J$2:$J$25</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Growth'!$K$2:$K$25</c:f>
              <c:numCache>
                <c:formatCode>General</c:formatCode>
                <c:ptCount val="24"/>
                <c:pt idx="0">
                  <c:v>3</c:v>
                </c:pt>
                <c:pt idx="1">
                  <c:v>2</c:v>
                </c:pt>
                <c:pt idx="2">
                  <c:v>3</c:v>
                </c:pt>
                <c:pt idx="3">
                  <c:v>3</c:v>
                </c:pt>
                <c:pt idx="4">
                  <c:v>3</c:v>
                </c:pt>
                <c:pt idx="5">
                  <c:v>2</c:v>
                </c:pt>
                <c:pt idx="6">
                  <c:v>2</c:v>
                </c:pt>
                <c:pt idx="7">
                  <c:v>4</c:v>
                </c:pt>
                <c:pt idx="8">
                  <c:v>6</c:v>
                </c:pt>
                <c:pt idx="9">
                  <c:v>7</c:v>
                </c:pt>
                <c:pt idx="10">
                  <c:v>13</c:v>
                </c:pt>
                <c:pt idx="11">
                  <c:v>6</c:v>
                </c:pt>
                <c:pt idx="12">
                  <c:v>8</c:v>
                </c:pt>
                <c:pt idx="13">
                  <c:v>8</c:v>
                </c:pt>
                <c:pt idx="14">
                  <c:v>6</c:v>
                </c:pt>
                <c:pt idx="15">
                  <c:v>8</c:v>
                </c:pt>
                <c:pt idx="16">
                  <c:v>7</c:v>
                </c:pt>
                <c:pt idx="17">
                  <c:v>4</c:v>
                </c:pt>
                <c:pt idx="18">
                  <c:v>12</c:v>
                </c:pt>
                <c:pt idx="19">
                  <c:v>8</c:v>
                </c:pt>
                <c:pt idx="20">
                  <c:v>2</c:v>
                </c:pt>
                <c:pt idx="21">
                  <c:v>1</c:v>
                </c:pt>
                <c:pt idx="22">
                  <c:v>2</c:v>
                </c:pt>
                <c:pt idx="23">
                  <c:v>1</c:v>
                </c:pt>
              </c:numCache>
            </c:numRef>
          </c:val>
        </c:ser>
        <c:dLbls>
          <c:dLblPos val="outEnd"/>
          <c:showLegendKey val="0"/>
          <c:showVal val="1"/>
          <c:showCatName val="0"/>
          <c:showSerName val="0"/>
          <c:showPercent val="0"/>
          <c:showBubbleSize val="0"/>
        </c:dLbls>
        <c:gapWidth val="219"/>
        <c:overlap val="-27"/>
        <c:axId val="-588694240"/>
        <c:axId val="-588686624"/>
      </c:barChart>
      <c:catAx>
        <c:axId val="-5886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86624"/>
        <c:crosses val="autoZero"/>
        <c:auto val="1"/>
        <c:lblAlgn val="ctr"/>
        <c:lblOffset val="100"/>
        <c:noMultiLvlLbl val="0"/>
      </c:catAx>
      <c:valAx>
        <c:axId val="-58868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'Industry Growth'!$M$12</c:f>
              <c:strCache>
                <c:ptCount val="1"/>
                <c:pt idx="0">
                  <c:v>Growth Rate</c:v>
                </c:pt>
              </c:strCache>
            </c:strRef>
          </c:tx>
          <c:dPt>
            <c:idx val="0"/>
            <c:bubble3D val="0"/>
            <c:spPr>
              <a:solidFill>
                <a:schemeClr val="accent1"/>
              </a:solidFill>
              <a:ln w="19050">
                <a:noFill/>
              </a:ln>
              <a:effectLst>
                <a:outerShdw blurRad="50800" dist="38100" dir="2700000" algn="tl" rotWithShape="0">
                  <a:prstClr val="black">
                    <a:alpha val="40000"/>
                  </a:prstClr>
                </a:outerShdw>
              </a:effectLst>
            </c:spPr>
          </c:dPt>
          <c:dPt>
            <c:idx val="1"/>
            <c:bubble3D val="0"/>
            <c:spPr>
              <a:solidFill>
                <a:srgbClr val="F9FBFD"/>
              </a:solidFill>
              <a:ln w="19050">
                <a:noFill/>
              </a:ln>
              <a:effectLst>
                <a:outerShdw blurRad="50800" dist="50800" dir="5400000" algn="ctr" rotWithShape="0">
                  <a:srgbClr val="000000">
                    <a:alpha val="25000"/>
                  </a:srgbClr>
                </a:outerShdw>
              </a:effectLst>
            </c:spPr>
          </c:dPt>
          <c:dPt>
            <c:idx val="2"/>
            <c:bubble3D val="0"/>
            <c:spPr>
              <a:solidFill>
                <a:schemeClr val="accent3"/>
              </a:solidFill>
              <a:ln w="19050">
                <a:solidFill>
                  <a:schemeClr val="lt1"/>
                </a:solidFill>
              </a:ln>
              <a:effectLst/>
            </c:spPr>
          </c:dPt>
          <c:val>
            <c:numRef>
              <c:f>'Industry Growth'!$N$12:$P$12</c:f>
              <c:numCache>
                <c:formatCode>0%</c:formatCode>
                <c:ptCount val="3"/>
                <c:pt idx="0">
                  <c:v>0.06</c:v>
                </c:pt>
                <c:pt idx="1">
                  <c:v>0.94</c:v>
                </c:pt>
                <c:pt idx="2">
                  <c:v>1</c:v>
                </c:pt>
              </c:numCache>
            </c:numRef>
          </c:val>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805556106918945E-2"/>
          <c:y val="9.512580677340686E-2"/>
          <c:w val="0.96638888778616217"/>
          <c:h val="0.90487419322659313"/>
        </c:manualLayout>
      </c:layout>
      <c:lineChart>
        <c:grouping val="standard"/>
        <c:varyColors val="0"/>
        <c:ser>
          <c:idx val="0"/>
          <c:order val="0"/>
          <c:tx>
            <c:strRef>
              <c:f>[1]Sheet1!$J$1</c:f>
              <c:strCache>
                <c:ptCount val="1"/>
                <c:pt idx="0">
                  <c:v>#REF!</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28575" cap="rnd">
                <a:solidFill>
                  <a:schemeClr val="accent1"/>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rendlineLbl>
          </c:trendline>
          <c:cat>
            <c:numRef>
              <c:f>[1]Sheet1!$I$2:$I$25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[1]Sheet1!$J$2:$J$25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ser>
        <c:dLbls>
          <c:showLegendKey val="0"/>
          <c:showVal val="0"/>
          <c:showCatName val="0"/>
          <c:showSerName val="0"/>
          <c:showPercent val="0"/>
          <c:showBubbleSize val="0"/>
        </c:dLbls>
        <c:smooth val="0"/>
        <c:axId val="-588690976"/>
        <c:axId val="-588687168"/>
      </c:lineChart>
      <c:catAx>
        <c:axId val="-588690976"/>
        <c:scaling>
          <c:orientation val="minMax"/>
        </c:scaling>
        <c:delete val="1"/>
        <c:axPos val="b"/>
        <c:numFmt formatCode="General" sourceLinked="1"/>
        <c:majorTickMark val="none"/>
        <c:minorTickMark val="none"/>
        <c:tickLblPos val="nextTo"/>
        <c:crossAx val="-588687168"/>
        <c:crosses val="autoZero"/>
        <c:auto val="1"/>
        <c:lblAlgn val="ctr"/>
        <c:lblOffset val="100"/>
        <c:noMultiLvlLbl val="0"/>
      </c:catAx>
      <c:valAx>
        <c:axId val="-588687168"/>
        <c:scaling>
          <c:orientation val="minMax"/>
        </c:scaling>
        <c:delete val="1"/>
        <c:axPos val="l"/>
        <c:numFmt formatCode="General" sourceLinked="1"/>
        <c:majorTickMark val="none"/>
        <c:minorTickMark val="none"/>
        <c:tickLblPos val="nextTo"/>
        <c:crossAx val="-588690976"/>
        <c:crosses val="autoZero"/>
        <c:crossBetween val="between"/>
      </c:valAx>
      <c:spPr>
        <a:noFill/>
        <a:ln>
          <a:noFill/>
        </a:ln>
        <a:effectLst/>
      </c:spPr>
    </c:plotArea>
    <c:plotVisOnly val="1"/>
    <c:dispBlanksAs val="gap"/>
    <c:showDLblsOverMax val="0"/>
  </c:chart>
  <c:spPr>
    <a:solidFill>
      <a:srgbClr val="F3F7FB"/>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[1]Sheet1!$J$1</c:f>
              <c:strCache>
                <c:ptCount val="1"/>
                <c:pt idx="0">
                  <c:v>#REF!</c:v>
                </c:pt>
              </c:strCache>
            </c:strRef>
          </c:tx>
          <c:spPr>
            <a:solidFill>
              <a:schemeClr val="accent1">
                <a:lumMod val="60000"/>
                <a:lumOff val="40000"/>
              </a:schemeClr>
            </a:solidFill>
            <a:ln>
              <a:noFill/>
            </a:ln>
            <a:effectLst/>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1"/>
              <c:delete val="1"/>
              <c:extLst>
                <c:ext xmlns:c15="http://schemas.microsoft.com/office/drawing/2012/chart" uri="{CE6537A1-D6FC-4f65-9D91-7224C49458BB}"/>
              </c:extLst>
            </c:dLbl>
            <c:dLbl>
              <c:idx val="12"/>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3"/>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4"/>
              <c:delete val="1"/>
              <c:extLst>
                <c:ext xmlns:c15="http://schemas.microsoft.com/office/drawing/2012/chart" uri="{CE6537A1-D6FC-4f65-9D91-7224C49458BB}"/>
              </c:extLst>
            </c:dLbl>
            <c:dLbl>
              <c:idx val="15"/>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6"/>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7"/>
              <c:delete val="1"/>
              <c:extLst>
                <c:ext xmlns:c15="http://schemas.microsoft.com/office/drawing/2012/chart" uri="{CE6537A1-D6FC-4f65-9D91-7224C49458BB}"/>
              </c:extLst>
            </c:dLbl>
            <c:dLbl>
              <c:idx val="18"/>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19"/>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dLbl>
            <c:dLbl>
              <c:idx val="20"/>
              <c:delete val="1"/>
              <c:extLst>
                <c:ext xmlns:c15="http://schemas.microsoft.com/office/drawing/2012/chart" uri="{CE6537A1-D6FC-4f65-9D91-7224C49458BB}"/>
              </c:extLst>
            </c:dLbl>
            <c:dLbl>
              <c:idx val="21"/>
              <c:delete val="1"/>
              <c:extLst>
                <c:ext xmlns:c15="http://schemas.microsoft.com/office/drawing/2012/chart" uri="{CE6537A1-D6FC-4f65-9D91-7224C49458BB}"/>
              </c:extLst>
            </c:dLbl>
            <c:dLbl>
              <c:idx val="22"/>
              <c:delete val="1"/>
              <c:extLst>
                <c:ext xmlns:c15="http://schemas.microsoft.com/office/drawing/2012/chart" uri="{CE6537A1-D6FC-4f65-9D91-7224C49458BB}"/>
              </c:extLst>
            </c:dLbl>
            <c:dLbl>
              <c:idx val="23"/>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[1]Sheet1!$I$2:$I$25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[1]Sheet1!$J$2:$J$25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dLblPos val="outEnd"/>
          <c:showLegendKey val="0"/>
          <c:showVal val="1"/>
          <c:showCatName val="0"/>
          <c:showSerName val="0"/>
          <c:showPercent val="0"/>
          <c:showBubbleSize val="0"/>
        </c:dLbls>
        <c:gapWidth val="219"/>
        <c:overlap val="-27"/>
        <c:axId val="-588701312"/>
        <c:axId val="-588700768"/>
      </c:barChart>
      <c:catAx>
        <c:axId val="-588701312"/>
        <c:scaling>
          <c:orientation val="minMax"/>
        </c:scaling>
        <c:delete val="0"/>
        <c:axPos val="b"/>
        <c:numFmt formatCode="General" sourceLinked="1"/>
        <c:majorTickMark val="none"/>
        <c:minorTickMark val="none"/>
        <c:tickLblPos val="nextTo"/>
        <c:spPr>
          <a:solidFill>
            <a:schemeClr val="accent1">
              <a:lumMod val="20000"/>
              <a:lumOff val="80000"/>
            </a:schemeClr>
          </a:solidFill>
          <a:ln w="9525" cap="flat" cmpd="sng" algn="ctr">
            <a:solidFill>
              <a:schemeClr val="accent1">
                <a:lumMod val="20000"/>
                <a:lumOff val="80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88700768"/>
        <c:crosses val="autoZero"/>
        <c:auto val="1"/>
        <c:lblAlgn val="ctr"/>
        <c:lblOffset val="100"/>
        <c:noMultiLvlLbl val="0"/>
      </c:catAx>
      <c:valAx>
        <c:axId val="-588700768"/>
        <c:scaling>
          <c:orientation val="minMax"/>
        </c:scaling>
        <c:delete val="1"/>
        <c:axPos val="l"/>
        <c:numFmt formatCode="General" sourceLinked="1"/>
        <c:majorTickMark val="none"/>
        <c:minorTickMark val="none"/>
        <c:tickLblPos val="nextTo"/>
        <c:crossAx val="-588701312"/>
        <c:crosses val="autoZero"/>
        <c:crossBetween val="between"/>
      </c:valAx>
      <c:spPr>
        <a:noFill/>
        <a:ln>
          <a:noFill/>
        </a:ln>
        <a:effectLst/>
      </c:spPr>
    </c:plotArea>
    <c:plotVisOnly val="1"/>
    <c:dispBlanksAs val="gap"/>
    <c:showDLblsOverMax val="0"/>
  </c:chart>
  <c:spPr>
    <a:solidFill>
      <a:srgbClr val="E5EEF7"/>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'Industry Growth'!$AM$2</c:f>
              <c:strCache>
                <c:ptCount val="1"/>
                <c:pt idx="0">
                  <c:v>East Asia and Pacific</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'Industry Growth'!$AL$3:$AL$26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Growth'!$AM$3:$AM$26</c:f>
              <c:numCache>
                <c:formatCode>General</c:formatCode>
                <c:ptCount val="24"/>
                <c:pt idx="0">
                  <c:v>3</c:v>
                </c:pt>
                <c:pt idx="1">
                  <c:v>1</c:v>
                </c:pt>
                <c:pt idx="2">
                  <c:v>2</c:v>
                </c:pt>
                <c:pt idx="3">
                  <c:v>1</c:v>
                </c:pt>
                <c:pt idx="4">
                  <c:v>0</c:v>
                </c:pt>
                <c:pt idx="5">
                  <c:v>0</c:v>
                </c:pt>
                <c:pt idx="6">
                  <c:v>0</c:v>
                </c:pt>
                <c:pt idx="7">
                  <c:v>0</c:v>
                </c:pt>
                <c:pt idx="8">
                  <c:v>1</c:v>
                </c:pt>
                <c:pt idx="9">
                  <c:v>1</c:v>
                </c:pt>
                <c:pt idx="10">
                  <c:v>2</c:v>
                </c:pt>
                <c:pt idx="11">
                  <c:v>1</c:v>
                </c:pt>
                <c:pt idx="12">
                  <c:v>1</c:v>
                </c:pt>
                <c:pt idx="13">
                  <c:v>0</c:v>
                </c:pt>
                <c:pt idx="14">
                  <c:v>0</c:v>
                </c:pt>
                <c:pt idx="15">
                  <c:v>1</c:v>
                </c:pt>
                <c:pt idx="16">
                  <c:v>3</c:v>
                </c:pt>
                <c:pt idx="17">
                  <c:v>0</c:v>
                </c:pt>
                <c:pt idx="18">
                  <c:v>1</c:v>
                </c:pt>
                <c:pt idx="19">
                  <c:v>0</c:v>
                </c:pt>
                <c:pt idx="20">
                  <c:v>0</c:v>
                </c:pt>
                <c:pt idx="21">
                  <c:v>0</c:v>
                </c:pt>
                <c:pt idx="22">
                  <c:v>0</c:v>
                </c:pt>
                <c:pt idx="23">
                  <c:v>0</c:v>
                </c:pt>
              </c:numCache>
            </c:numRef>
          </c:val>
          <c:smooth val="0"/>
        </c:ser>
        <c:dLbls>
          <c:showLegendKey val="0"/>
          <c:showVal val="0"/>
          <c:showCatName val="0"/>
          <c:showSerName val="0"/>
          <c:showPercent val="0"/>
          <c:showBubbleSize val="0"/>
        </c:dLbls>
        <c:smooth val="0"/>
        <c:axId val="-588692608"/>
        <c:axId val="-588700224"/>
      </c:lineChart>
      <c:catAx>
        <c:axId val="-5886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00224"/>
        <c:crosses val="autoZero"/>
        <c:auto val="1"/>
        <c:lblAlgn val="ctr"/>
        <c:lblOffset val="100"/>
        <c:noMultiLvlLbl val="0"/>
      </c:catAx>
      <c:valAx>
        <c:axId val="-58870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2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'Industry Growth'!$AN$2</c:f>
              <c:strCache>
                <c:ptCount val="1"/>
                <c:pt idx="0">
                  <c:v>Europe and Central Asia</c:v>
                </c:pt>
              </c:strCache>
            </c:strRef>
          </c:tx>
          <c:spPr>
            <a:ln w="28575" cap="rnd">
              <a:solidFill>
                <a:schemeClr val="accent2"/>
              </a:solidFill>
              <a:round/>
            </a:ln>
            <a:effectLst/>
          </c:spPr>
          <c:marker>
            <c:symbol val="none"/>
          </c:marker>
          <c:cat>
            <c:numRef>
              <c:f>'Industry Growth'!$AL$3:$AL$26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Growth'!$AN$3:$AN$26</c:f>
              <c:numCache>
                <c:formatCode>General</c:formatCode>
                <c:ptCount val="24"/>
                <c:pt idx="0">
                  <c:v>0</c:v>
                </c:pt>
                <c:pt idx="1">
                  <c:v>0</c:v>
                </c:pt>
                <c:pt idx="2">
                  <c:v>1</c:v>
                </c:pt>
                <c:pt idx="3">
                  <c:v>1</c:v>
                </c:pt>
                <c:pt idx="4">
                  <c:v>0</c:v>
                </c:pt>
                <c:pt idx="5">
                  <c:v>2</c:v>
                </c:pt>
                <c:pt idx="6">
                  <c:v>2</c:v>
                </c:pt>
                <c:pt idx="7">
                  <c:v>1</c:v>
                </c:pt>
                <c:pt idx="8">
                  <c:v>2</c:v>
                </c:pt>
                <c:pt idx="9">
                  <c:v>4</c:v>
                </c:pt>
                <c:pt idx="10">
                  <c:v>6</c:v>
                </c:pt>
                <c:pt idx="11">
                  <c:v>2</c:v>
                </c:pt>
                <c:pt idx="12">
                  <c:v>2</c:v>
                </c:pt>
                <c:pt idx="13">
                  <c:v>4</c:v>
                </c:pt>
                <c:pt idx="14">
                  <c:v>2</c:v>
                </c:pt>
                <c:pt idx="15">
                  <c:v>1</c:v>
                </c:pt>
                <c:pt idx="16">
                  <c:v>2</c:v>
                </c:pt>
                <c:pt idx="17">
                  <c:v>0</c:v>
                </c:pt>
                <c:pt idx="18">
                  <c:v>5</c:v>
                </c:pt>
                <c:pt idx="19">
                  <c:v>3</c:v>
                </c:pt>
                <c:pt idx="20">
                  <c:v>1</c:v>
                </c:pt>
                <c:pt idx="21">
                  <c:v>1</c:v>
                </c:pt>
                <c:pt idx="22">
                  <c:v>0</c:v>
                </c:pt>
                <c:pt idx="23">
                  <c:v>0</c:v>
                </c:pt>
              </c:numCache>
            </c:numRef>
          </c:val>
          <c:smooth val="0"/>
        </c:ser>
        <c:dLbls>
          <c:showLegendKey val="0"/>
          <c:showVal val="0"/>
          <c:showCatName val="0"/>
          <c:showSerName val="0"/>
          <c:showPercent val="0"/>
          <c:showBubbleSize val="0"/>
        </c:dLbls>
        <c:smooth val="0"/>
        <c:axId val="-588699680"/>
        <c:axId val="-588698592"/>
      </c:lineChart>
      <c:catAx>
        <c:axId val="-5886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8592"/>
        <c:crosses val="autoZero"/>
        <c:auto val="1"/>
        <c:lblAlgn val="ctr"/>
        <c:lblOffset val="100"/>
        <c:noMultiLvlLbl val="0"/>
      </c:catAx>
      <c:valAx>
        <c:axId val="-58869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'Industry Growth'!$AO$2</c:f>
              <c:strCache>
                <c:ptCount val="1"/>
                <c:pt idx="0">
                  <c:v>Latin America and the Caribbean</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'Industry Growth'!$AL$3:$AL$26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Growth'!$AO$3:$AO$26</c:f>
              <c:numCache>
                <c:formatCode>General</c:formatCode>
                <c:ptCount val="24"/>
                <c:pt idx="0">
                  <c:v>0</c:v>
                </c:pt>
                <c:pt idx="1">
                  <c:v>1</c:v>
                </c:pt>
                <c:pt idx="2">
                  <c:v>0</c:v>
                </c:pt>
                <c:pt idx="3">
                  <c:v>1</c:v>
                </c:pt>
                <c:pt idx="4">
                  <c:v>3</c:v>
                </c:pt>
                <c:pt idx="5">
                  <c:v>0</c:v>
                </c:pt>
                <c:pt idx="6">
                  <c:v>0</c:v>
                </c:pt>
                <c:pt idx="7">
                  <c:v>1</c:v>
                </c:pt>
                <c:pt idx="8">
                  <c:v>1</c:v>
                </c:pt>
                <c:pt idx="9">
                  <c:v>1</c:v>
                </c:pt>
                <c:pt idx="10">
                  <c:v>3</c:v>
                </c:pt>
                <c:pt idx="11">
                  <c:v>1</c:v>
                </c:pt>
                <c:pt idx="12">
                  <c:v>5</c:v>
                </c:pt>
                <c:pt idx="13">
                  <c:v>0</c:v>
                </c:pt>
                <c:pt idx="14">
                  <c:v>2</c:v>
                </c:pt>
                <c:pt idx="15">
                  <c:v>2</c:v>
                </c:pt>
                <c:pt idx="16">
                  <c:v>1</c:v>
                </c:pt>
                <c:pt idx="17">
                  <c:v>1</c:v>
                </c:pt>
                <c:pt idx="18">
                  <c:v>0</c:v>
                </c:pt>
                <c:pt idx="19">
                  <c:v>1</c:v>
                </c:pt>
                <c:pt idx="20">
                  <c:v>0</c:v>
                </c:pt>
                <c:pt idx="21">
                  <c:v>0</c:v>
                </c:pt>
                <c:pt idx="22">
                  <c:v>0</c:v>
                </c:pt>
                <c:pt idx="23">
                  <c:v>0</c:v>
                </c:pt>
              </c:numCache>
            </c:numRef>
          </c:val>
          <c:smooth val="0"/>
        </c:ser>
        <c:dLbls>
          <c:showLegendKey val="0"/>
          <c:showVal val="0"/>
          <c:showCatName val="0"/>
          <c:showSerName val="0"/>
          <c:showPercent val="0"/>
          <c:showBubbleSize val="0"/>
        </c:dLbls>
        <c:smooth val="0"/>
        <c:axId val="-588698048"/>
        <c:axId val="-588697504"/>
      </c:lineChart>
      <c:catAx>
        <c:axId val="-58869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7504"/>
        <c:crosses val="autoZero"/>
        <c:auto val="1"/>
        <c:lblAlgn val="ctr"/>
        <c:lblOffset val="100"/>
        <c:noMultiLvlLbl val="0"/>
      </c:catAx>
      <c:valAx>
        <c:axId val="-5886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'Industry Growth'!$AP$2</c:f>
              <c:strCache>
                <c:ptCount val="1"/>
                <c:pt idx="0">
                  <c:v>Sub-Saharan Africa</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chemeClr val="accent4"/>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'Industry Growth'!$AL$3:$AL$26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'Industry Growth'!$AP$3:$AP$26</c:f>
              <c:numCache>
                <c:formatCode>General</c:formatCode>
                <c:ptCount val="24"/>
                <c:pt idx="0">
                  <c:v>0</c:v>
                </c:pt>
                <c:pt idx="1">
                  <c:v>0</c:v>
                </c:pt>
                <c:pt idx="2">
                  <c:v>0</c:v>
                </c:pt>
                <c:pt idx="3">
                  <c:v>0</c:v>
                </c:pt>
                <c:pt idx="4">
                  <c:v>0</c:v>
                </c:pt>
                <c:pt idx="5">
                  <c:v>0</c:v>
                </c:pt>
                <c:pt idx="6">
                  <c:v>0</c:v>
                </c:pt>
                <c:pt idx="7">
                  <c:v>0</c:v>
                </c:pt>
                <c:pt idx="8">
                  <c:v>1</c:v>
                </c:pt>
                <c:pt idx="9">
                  <c:v>0</c:v>
                </c:pt>
                <c:pt idx="10">
                  <c:v>2</c:v>
                </c:pt>
                <c:pt idx="11">
                  <c:v>0</c:v>
                </c:pt>
                <c:pt idx="12">
                  <c:v>0</c:v>
                </c:pt>
                <c:pt idx="13">
                  <c:v>0</c:v>
                </c:pt>
                <c:pt idx="14">
                  <c:v>2</c:v>
                </c:pt>
                <c:pt idx="15">
                  <c:v>4</c:v>
                </c:pt>
                <c:pt idx="16">
                  <c:v>1</c:v>
                </c:pt>
                <c:pt idx="17">
                  <c:v>2</c:v>
                </c:pt>
                <c:pt idx="18">
                  <c:v>3</c:v>
                </c:pt>
                <c:pt idx="19">
                  <c:v>2</c:v>
                </c:pt>
                <c:pt idx="20">
                  <c:v>1</c:v>
                </c:pt>
                <c:pt idx="21">
                  <c:v>0</c:v>
                </c:pt>
                <c:pt idx="22">
                  <c:v>2</c:v>
                </c:pt>
                <c:pt idx="23">
                  <c:v>0</c:v>
                </c:pt>
              </c:numCache>
            </c:numRef>
          </c:val>
          <c:smooth val="0"/>
        </c:ser>
        <c:dLbls>
          <c:showLegendKey val="0"/>
          <c:showVal val="0"/>
          <c:showCatName val="0"/>
          <c:showSerName val="0"/>
          <c:showPercent val="0"/>
          <c:showBubbleSize val="0"/>
        </c:dLbls>
        <c:smooth val="0"/>
        <c:axId val="-588696960"/>
        <c:axId val="-588696416"/>
      </c:lineChart>
      <c:catAx>
        <c:axId val="-58869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6416"/>
        <c:crosses val="autoZero"/>
        <c:auto val="1"/>
        <c:lblAlgn val="ctr"/>
        <c:lblOffset val="100"/>
        <c:noMultiLvlLbl val="0"/>
      </c:catAx>
      <c:valAx>
        <c:axId val="-5886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9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330868</xdr:colOff>
      <xdr:row>6</xdr:row>
      <xdr:rowOff>50131</xdr:rowOff>
    </xdr:from>
    <xdr:to>
      <xdr:col>22</xdr:col>
      <xdr:colOff>531395</xdr:colOff>
      <xdr:row>16</xdr:row>
      <xdr:rowOff>8522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115302</xdr:colOff>
      <xdr:row>13</xdr:row>
      <xdr:rowOff>160421</xdr:rowOff>
    </xdr:from>
    <xdr:to>
      <xdr:col>22</xdr:col>
      <xdr:colOff>60158</xdr:colOff>
      <xdr:row>24</xdr:row>
      <xdr:rowOff>140369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576515</xdr:colOff>
      <xdr:row>1</xdr:row>
      <xdr:rowOff>150394</xdr:rowOff>
    </xdr:from>
    <xdr:to>
      <xdr:col>15</xdr:col>
      <xdr:colOff>160422</xdr:colOff>
      <xdr:row>14</xdr:row>
      <xdr:rowOff>93244</xdr:rowOff>
    </xdr:to>
    <xdr:grpSp>
      <xdr:nvGrpSpPr>
        <xdr:cNvPr id="6" name="Group 5"/>
        <xdr:cNvGrpSpPr/>
      </xdr:nvGrpSpPr>
      <xdr:grpSpPr>
        <a:xfrm>
          <a:off x="10264801" y="340894"/>
          <a:ext cx="2591085" cy="2419350"/>
          <a:chOff x="9509962" y="340894"/>
          <a:chExt cx="2591802" cy="2419350"/>
        </a:xfrm>
      </xdr:grpSpPr>
      <xdr:graphicFrame macro="">
        <xdr:nvGraphicFramePr>
          <xdr:cNvPr id="4" name="Chart 3"/>
          <xdr:cNvGraphicFramePr/>
        </xdr:nvGraphicFramePr>
        <xdr:xfrm>
          <a:off x="9509962" y="340894"/>
          <a:ext cx="2591802" cy="24193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xdr:cNvSpPr txBox="1"/>
        </xdr:nvSpPr>
        <xdr:spPr>
          <a:xfrm>
            <a:off x="10417343" y="1193131"/>
            <a:ext cx="792079" cy="51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6%</a:t>
            </a:r>
          </a:p>
        </xdr:txBody>
      </xdr:sp>
    </xdr:grpSp>
    <xdr:clientData/>
  </xdr:twoCellAnchor>
  <xdr:twoCellAnchor>
    <xdr:from>
      <xdr:col>12</xdr:col>
      <xdr:colOff>571500</xdr:colOff>
      <xdr:row>27</xdr:row>
      <xdr:rowOff>163286</xdr:rowOff>
    </xdr:from>
    <xdr:to>
      <xdr:col>25</xdr:col>
      <xdr:colOff>371169</xdr:colOff>
      <xdr:row>42</xdr:row>
      <xdr:rowOff>63735</xdr:rowOff>
    </xdr:to>
    <xdr:graphicFrame macro="">
      <xdr:nvGraphicFramePr>
        <xdr:cNvPr id="7" name="Content Placeholder 3"/>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34</xdr:row>
      <xdr:rowOff>90949</xdr:rowOff>
    </xdr:from>
    <xdr:to>
      <xdr:col>24</xdr:col>
      <xdr:colOff>411991</xdr:colOff>
      <xdr:row>45</xdr:row>
      <xdr:rowOff>2456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476250</xdr:colOff>
      <xdr:row>0</xdr:row>
      <xdr:rowOff>0</xdr:rowOff>
    </xdr:from>
    <xdr:to>
      <xdr:col>54</xdr:col>
      <xdr:colOff>149679</xdr:colOff>
      <xdr:row>14</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387803</xdr:colOff>
      <xdr:row>0</xdr:row>
      <xdr:rowOff>0</xdr:rowOff>
    </xdr:from>
    <xdr:to>
      <xdr:col>64</xdr:col>
      <xdr:colOff>61230</xdr:colOff>
      <xdr:row>14</xdr:row>
      <xdr:rowOff>76200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564697</xdr:colOff>
      <xdr:row>16</xdr:row>
      <xdr:rowOff>23131</xdr:rowOff>
    </xdr:from>
    <xdr:to>
      <xdr:col>55</xdr:col>
      <xdr:colOff>238125</xdr:colOff>
      <xdr:row>30</xdr:row>
      <xdr:rowOff>99331</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523874</xdr:colOff>
      <xdr:row>29</xdr:row>
      <xdr:rowOff>131990</xdr:rowOff>
    </xdr:from>
    <xdr:to>
      <xdr:col>39</xdr:col>
      <xdr:colOff>2034267</xdr:colOff>
      <xdr:row>44</xdr:row>
      <xdr:rowOff>17690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40</xdr:col>
      <xdr:colOff>530680</xdr:colOff>
      <xdr:row>28</xdr:row>
      <xdr:rowOff>159203</xdr:rowOff>
    </xdr:from>
    <xdr:to>
      <xdr:col>41</xdr:col>
      <xdr:colOff>1578430</xdr:colOff>
      <xdr:row>43</xdr:row>
      <xdr:rowOff>44903</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39</xdr:col>
      <xdr:colOff>1809750</xdr:colOff>
      <xdr:row>8</xdr:row>
      <xdr:rowOff>159203</xdr:rowOff>
    </xdr:from>
    <xdr:to>
      <xdr:col>40</xdr:col>
      <xdr:colOff>2694215</xdr:colOff>
      <xdr:row>23</xdr:row>
      <xdr:rowOff>44903</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ohatec" refreshedDate="45200.499386111114" createdVersion="5" refreshedVersion="5" minRefreshableVersion="3" recordCount="121">
  <cacheSource type="worksheet">
    <worksheetSource ref="A1:B122" sheet="Industry Growth"/>
  </cacheSource>
  <cacheFields count="2">
    <cacheField name="eProcurement system launch date" numFmtId="0">
      <sharedItems containsSemiMixedTypes="0" containsString="0" containsNumber="1" containsInteger="1" minValue="2000" maxValue="2023" count="24">
        <n v="2018"/>
        <n v="2009"/>
        <n v="2016"/>
        <n v="2012"/>
        <n v="2003"/>
        <n v="2010"/>
        <n v="2013"/>
        <n v="2011"/>
        <n v="2019"/>
        <n v="2020"/>
        <n v="2017"/>
        <n v="2014"/>
        <n v="2015"/>
        <n v="2001"/>
        <n v="2008"/>
        <n v="2007"/>
        <n v="2004"/>
        <n v="2022"/>
        <n v="2005"/>
        <n v="2006"/>
        <n v="2002"/>
        <n v="2000"/>
        <n v="2021"/>
        <n v="2023"/>
      </sharedItems>
    </cacheField>
    <cacheField name="Count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ohatec" refreshedDate="45200.555252662038" createdVersion="5" refreshedVersion="5" minRefreshableVersion="3" recordCount="121">
  <cacheSource type="worksheet">
    <worksheetSource ref="A1:C122" sheet="Industry Growth"/>
  </cacheSource>
  <cacheFields count="3">
    <cacheField name="eProcurement system launch date" numFmtId="0">
      <sharedItems containsSemiMixedTypes="0" containsString="0" containsNumber="1" containsInteger="1" minValue="2000" maxValue="2023" count="24">
        <n v="2018"/>
        <n v="2009"/>
        <n v="2016"/>
        <n v="2012"/>
        <n v="2003"/>
        <n v="2010"/>
        <n v="2013"/>
        <n v="2011"/>
        <n v="2019"/>
        <n v="2020"/>
        <n v="2017"/>
        <n v="2014"/>
        <n v="2015"/>
        <n v="2001"/>
        <n v="2008"/>
        <n v="2007"/>
        <n v="2004"/>
        <n v="2022"/>
        <n v="2005"/>
        <n v="2006"/>
        <n v="2002"/>
        <n v="2000"/>
        <n v="2021"/>
        <n v="2023"/>
      </sharedItems>
    </cacheField>
    <cacheField name="Country" numFmtId="0">
      <sharedItems/>
    </cacheField>
    <cacheField name="Region" numFmtId="0">
      <sharedItems count="7">
        <s v="South Asia"/>
        <s v="Europe and Central Asia"/>
        <s v="Sub-Saharan Africa"/>
        <s v="Latin America and the Caribbean"/>
        <s v="East Asia and Pacific"/>
        <s v="Middle East and North Africa"/>
        <s v="North Americ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ohatec" refreshedDate="45204.639934837964" createdVersion="5" refreshedVersion="5" minRefreshableVersion="3" recordCount="218">
  <cacheSource type="worksheet">
    <worksheetSource ref="A1:I219" sheet="Sheet3"/>
  </cacheSource>
  <cacheFields count="9">
    <cacheField name="eProcurement system launch date" numFmtId="0">
      <sharedItems containsString="0" containsBlank="1" containsNumber="1" containsInteger="1" minValue="201" maxValue="2023"/>
    </cacheField>
    <cacheField name="Status" numFmtId="0">
      <sharedItems count="2">
        <s v="Yes"/>
        <s v="No"/>
      </sharedItems>
    </cacheField>
    <cacheField name="Country" numFmtId="0">
      <sharedItems/>
    </cacheField>
    <cacheField name="Region" numFmtId="0">
      <sharedItems count="7">
        <s v="South Asia"/>
        <s v="Europe and Central Asia"/>
        <s v="Middle East and North Africa"/>
        <s v="East Asia and Pacific"/>
        <s v="Sub-Saharan Africa"/>
        <s v="Latin America and the Caribbean"/>
        <s v="North America"/>
      </sharedItems>
    </cacheField>
    <cacheField name="Income level" numFmtId="0">
      <sharedItems count="4">
        <s v="Low income"/>
        <s v="Upper middle-income"/>
        <s v="Lower middle-income"/>
        <s v="High-income"/>
      </sharedItems>
    </cacheField>
    <cacheField name="GDP (in USD)" numFmtId="1">
      <sharedItems containsString="0" containsBlank="1" containsNumber="1" containsInteger="1" minValue="63100961" maxValue="23315080560000"/>
    </cacheField>
    <cacheField name="% of GDP as PPE" numFmtId="0">
      <sharedItems containsMixedTypes="1" containsNumber="1" minValue="2E-3" maxValue="0.96199999999999997"/>
    </cacheField>
    <cacheField name="PPE" numFmtId="1">
      <sharedItems containsSemiMixedTypes="0" containsString="0" containsNumber="1" minValue="0" maxValue="22429107498720"/>
    </cacheField>
    <cacheField name="PPE( in Billion USD)" numFmtId="0">
      <sharedItems containsString="0" containsBlank="1" containsNumber="1" minValue="0" maxValue="22429.10749872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1">
  <r>
    <x v="0"/>
    <s v="Afghanistan"/>
  </r>
  <r>
    <x v="1"/>
    <s v="Albania"/>
  </r>
  <r>
    <x v="0"/>
    <s v="Angola"/>
  </r>
  <r>
    <x v="2"/>
    <s v="Argentina"/>
  </r>
  <r>
    <x v="3"/>
    <s v="Armenia"/>
  </r>
  <r>
    <x v="4"/>
    <s v="Australia"/>
  </r>
  <r>
    <x v="3"/>
    <s v="Austria"/>
  </r>
  <r>
    <x v="5"/>
    <s v="Azerbaijan"/>
  </r>
  <r>
    <x v="6"/>
    <s v="Bahrain"/>
  </r>
  <r>
    <x v="7"/>
    <s v="Bangladesh"/>
  </r>
  <r>
    <x v="8"/>
    <s v="Belarus"/>
  </r>
  <r>
    <x v="6"/>
    <s v="Belgium"/>
  </r>
  <r>
    <x v="9"/>
    <s v="Benin"/>
  </r>
  <r>
    <x v="10"/>
    <s v="Bhutan"/>
  </r>
  <r>
    <x v="1"/>
    <s v="Bolivia"/>
  </r>
  <r>
    <x v="11"/>
    <s v="Bosnia and Herzegovina"/>
  </r>
  <r>
    <x v="12"/>
    <s v="Botswana"/>
  </r>
  <r>
    <x v="13"/>
    <s v="Brazil"/>
  </r>
  <r>
    <x v="8"/>
    <s v="Bulgaria"/>
  </r>
  <r>
    <x v="11"/>
    <s v="Cameroon"/>
  </r>
  <r>
    <x v="4"/>
    <s v="Chile"/>
  </r>
  <r>
    <x v="2"/>
    <s v="China"/>
  </r>
  <r>
    <x v="7"/>
    <s v="Colombia"/>
  </r>
  <r>
    <x v="5"/>
    <s v="Costa Rica"/>
  </r>
  <r>
    <x v="1"/>
    <s v="Cyprus"/>
  </r>
  <r>
    <x v="4"/>
    <s v="Denmark"/>
  </r>
  <r>
    <x v="3"/>
    <s v="Dominica"/>
  </r>
  <r>
    <x v="3"/>
    <s v="Dominican Republic"/>
  </r>
  <r>
    <x v="14"/>
    <s v="Ecuador"/>
  </r>
  <r>
    <x v="15"/>
    <s v="Egypt, Arab Rep"/>
  </r>
  <r>
    <x v="16"/>
    <s v="El Salvador"/>
  </r>
  <r>
    <x v="0"/>
    <s v="Estonia"/>
  </r>
  <r>
    <x v="17"/>
    <s v="Ethiopia"/>
  </r>
  <r>
    <x v="0"/>
    <s v="Fiji"/>
  </r>
  <r>
    <x v="15"/>
    <s v="Finland"/>
  </r>
  <r>
    <x v="18"/>
    <s v="France"/>
  </r>
  <r>
    <x v="5"/>
    <s v="Georgia"/>
  </r>
  <r>
    <x v="19"/>
    <s v="Germany"/>
  </r>
  <r>
    <x v="8"/>
    <s v="Ghana"/>
  </r>
  <r>
    <x v="6"/>
    <s v="Greece"/>
  </r>
  <r>
    <x v="3"/>
    <s v="Grenada"/>
  </r>
  <r>
    <x v="16"/>
    <s v="Guatemala"/>
  </r>
  <r>
    <x v="11"/>
    <s v="Haiti"/>
  </r>
  <r>
    <x v="8"/>
    <s v="Honduras"/>
  </r>
  <r>
    <x v="0"/>
    <s v="Hungary"/>
  </r>
  <r>
    <x v="14"/>
    <s v="India"/>
  </r>
  <r>
    <x v="14"/>
    <s v="Indonesia"/>
  </r>
  <r>
    <x v="1"/>
    <s v="Israel"/>
  </r>
  <r>
    <x v="20"/>
    <s v="Italy"/>
  </r>
  <r>
    <x v="12"/>
    <s v="Jamaica"/>
  </r>
  <r>
    <x v="13"/>
    <s v="Japan"/>
  </r>
  <r>
    <x v="0"/>
    <s v="Jordan"/>
  </r>
  <r>
    <x v="5"/>
    <s v="Kazakhstan"/>
  </r>
  <r>
    <x v="11"/>
    <s v="Kenya"/>
  </r>
  <r>
    <x v="20"/>
    <s v="Korea, Rep."/>
  </r>
  <r>
    <x v="2"/>
    <s v="Kosovo"/>
  </r>
  <r>
    <x v="6"/>
    <s v="Kyrgyz Republic"/>
  </r>
  <r>
    <x v="12"/>
    <s v="Latvia"/>
  </r>
  <r>
    <x v="11"/>
    <s v="Liechtenstein"/>
  </r>
  <r>
    <x v="5"/>
    <s v="Lithuania"/>
  </r>
  <r>
    <x v="19"/>
    <s v="Luxembourg"/>
  </r>
  <r>
    <x v="5"/>
    <s v="Madagascar"/>
  </r>
  <r>
    <x v="21"/>
    <s v="Malaysia"/>
  </r>
  <r>
    <x v="12"/>
    <s v="Mali"/>
  </r>
  <r>
    <x v="7"/>
    <s v="Malta"/>
  </r>
  <r>
    <x v="12"/>
    <s v="Mauritius"/>
  </r>
  <r>
    <x v="5"/>
    <s v="Mexico"/>
  </r>
  <r>
    <x v="0"/>
    <s v="Moldova"/>
  </r>
  <r>
    <x v="3"/>
    <s v="Mongolia"/>
  </r>
  <r>
    <x v="22"/>
    <s v="Montenegro"/>
  </r>
  <r>
    <x v="15"/>
    <s v="Morocco"/>
  </r>
  <r>
    <x v="17"/>
    <s v="Namibia"/>
  </r>
  <r>
    <x v="2"/>
    <s v="Nauru"/>
  </r>
  <r>
    <x v="6"/>
    <s v="Nepal"/>
  </r>
  <r>
    <x v="7"/>
    <s v="Netherlands"/>
  </r>
  <r>
    <x v="20"/>
    <s v="New Zealand"/>
  </r>
  <r>
    <x v="5"/>
    <s v="Nicaragua"/>
  </r>
  <r>
    <x v="8"/>
    <s v="Nigeria"/>
  </r>
  <r>
    <x v="5"/>
    <s v="North Macedonia"/>
  </r>
  <r>
    <x v="14"/>
    <s v="Norway"/>
  </r>
  <r>
    <x v="23"/>
    <s v="Pakistan"/>
  </r>
  <r>
    <x v="15"/>
    <s v="Panama"/>
  </r>
  <r>
    <x v="16"/>
    <s v="Paraguay"/>
  </r>
  <r>
    <x v="10"/>
    <s v="Peru"/>
  </r>
  <r>
    <x v="21"/>
    <s v="Philippines"/>
  </r>
  <r>
    <x v="0"/>
    <s v="Poland"/>
  </r>
  <r>
    <x v="14"/>
    <s v="Portugal"/>
  </r>
  <r>
    <x v="0"/>
    <s v="Romania"/>
  </r>
  <r>
    <x v="6"/>
    <s v="Russian Federation"/>
  </r>
  <r>
    <x v="10"/>
    <s v="Rwanda"/>
  </r>
  <r>
    <x v="5"/>
    <s v="Samoa"/>
  </r>
  <r>
    <x v="0"/>
    <s v="Saudi Arabia"/>
  </r>
  <r>
    <x v="14"/>
    <s v="Senegal"/>
  </r>
  <r>
    <x v="9"/>
    <s v="Serbia"/>
  </r>
  <r>
    <x v="21"/>
    <s v="Singapore"/>
  </r>
  <r>
    <x v="5"/>
    <s v="Slovak Republic"/>
  </r>
  <r>
    <x v="1"/>
    <s v="Slovenia"/>
  </r>
  <r>
    <x v="12"/>
    <s v="South Africa"/>
  </r>
  <r>
    <x v="18"/>
    <s v="Spain"/>
  </r>
  <r>
    <x v="8"/>
    <s v="Sri Lanka"/>
  </r>
  <r>
    <x v="3"/>
    <s v="St. Lucia"/>
  </r>
  <r>
    <x v="3"/>
    <s v="St. Vincent and the Grenadines"/>
  </r>
  <r>
    <x v="11"/>
    <s v="Suriname"/>
  </r>
  <r>
    <x v="1"/>
    <s v="Switzerland"/>
  </r>
  <r>
    <x v="8"/>
    <s v="Tajikistan"/>
  </r>
  <r>
    <x v="0"/>
    <s v="Tanzania"/>
  </r>
  <r>
    <x v="5"/>
    <s v="Thailand"/>
  </r>
  <r>
    <x v="7"/>
    <s v="Timor-Leste"/>
  </r>
  <r>
    <x v="12"/>
    <s v="Tonga"/>
  </r>
  <r>
    <x v="6"/>
    <s v="Tunisia"/>
  </r>
  <r>
    <x v="5"/>
    <s v="Turkey"/>
  </r>
  <r>
    <x v="0"/>
    <s v="Uganda"/>
  </r>
  <r>
    <x v="2"/>
    <s v="Ukraine"/>
  </r>
  <r>
    <x v="6"/>
    <s v="United States"/>
  </r>
  <r>
    <x v="12"/>
    <s v="Uruguay"/>
  </r>
  <r>
    <x v="7"/>
    <s v="Uzbekistan"/>
  </r>
  <r>
    <x v="2"/>
    <s v="Vanuatu"/>
  </r>
  <r>
    <x v="1"/>
    <s v="Vietnam"/>
  </r>
  <r>
    <x v="8"/>
    <s v="West Bank and Gaza"/>
  </r>
  <r>
    <x v="2"/>
    <s v="Zambia"/>
  </r>
  <r>
    <x v="10"/>
    <s v="Zimbabwe"/>
  </r>
</pivotCacheRecords>
</file>

<file path=xl/pivotCache/pivotCacheRecords2.xml><?xml version="1.0" encoding="utf-8"?>
<pivotCacheRecords xmlns="http://schemas.openxmlformats.org/spreadsheetml/2006/main" xmlns:r="http://schemas.openxmlformats.org/officeDocument/2006/relationships" count="121">
  <r>
    <x v="0"/>
    <s v="Afghanistan"/>
    <x v="0"/>
  </r>
  <r>
    <x v="1"/>
    <s v="Albania"/>
    <x v="1"/>
  </r>
  <r>
    <x v="0"/>
    <s v="Angola"/>
    <x v="2"/>
  </r>
  <r>
    <x v="2"/>
    <s v="Argentina"/>
    <x v="3"/>
  </r>
  <r>
    <x v="3"/>
    <s v="Armenia"/>
    <x v="1"/>
  </r>
  <r>
    <x v="4"/>
    <s v="Australia"/>
    <x v="4"/>
  </r>
  <r>
    <x v="3"/>
    <s v="Austria"/>
    <x v="1"/>
  </r>
  <r>
    <x v="5"/>
    <s v="Azerbaijan"/>
    <x v="1"/>
  </r>
  <r>
    <x v="6"/>
    <s v="Bahrain"/>
    <x v="5"/>
  </r>
  <r>
    <x v="7"/>
    <s v="Bangladesh"/>
    <x v="0"/>
  </r>
  <r>
    <x v="8"/>
    <s v="Belarus"/>
    <x v="1"/>
  </r>
  <r>
    <x v="6"/>
    <s v="Belgium"/>
    <x v="1"/>
  </r>
  <r>
    <x v="9"/>
    <s v="Benin"/>
    <x v="2"/>
  </r>
  <r>
    <x v="10"/>
    <s v="Bhutan"/>
    <x v="0"/>
  </r>
  <r>
    <x v="1"/>
    <s v="Bolivia"/>
    <x v="3"/>
  </r>
  <r>
    <x v="11"/>
    <s v="Bosnia and Herzegovina"/>
    <x v="1"/>
  </r>
  <r>
    <x v="12"/>
    <s v="Botswana"/>
    <x v="2"/>
  </r>
  <r>
    <x v="13"/>
    <s v="Brazil"/>
    <x v="3"/>
  </r>
  <r>
    <x v="8"/>
    <s v="Bulgaria"/>
    <x v="1"/>
  </r>
  <r>
    <x v="11"/>
    <s v="Cameroon"/>
    <x v="2"/>
  </r>
  <r>
    <x v="4"/>
    <s v="Chile"/>
    <x v="3"/>
  </r>
  <r>
    <x v="2"/>
    <s v="China"/>
    <x v="4"/>
  </r>
  <r>
    <x v="7"/>
    <s v="Colombia"/>
    <x v="3"/>
  </r>
  <r>
    <x v="5"/>
    <s v="Costa Rica"/>
    <x v="3"/>
  </r>
  <r>
    <x v="1"/>
    <s v="Cyprus"/>
    <x v="1"/>
  </r>
  <r>
    <x v="4"/>
    <s v="Denmark"/>
    <x v="1"/>
  </r>
  <r>
    <x v="3"/>
    <s v="Dominica"/>
    <x v="3"/>
  </r>
  <r>
    <x v="3"/>
    <s v="Dominican Republic"/>
    <x v="3"/>
  </r>
  <r>
    <x v="14"/>
    <s v="Ecuador"/>
    <x v="3"/>
  </r>
  <r>
    <x v="15"/>
    <s v="Egypt, Arab Rep"/>
    <x v="5"/>
  </r>
  <r>
    <x v="16"/>
    <s v="El Salvador"/>
    <x v="3"/>
  </r>
  <r>
    <x v="0"/>
    <s v="Estonia"/>
    <x v="1"/>
  </r>
  <r>
    <x v="17"/>
    <s v="Ethiopia"/>
    <x v="2"/>
  </r>
  <r>
    <x v="0"/>
    <s v="Fiji"/>
    <x v="4"/>
  </r>
  <r>
    <x v="15"/>
    <s v="Finland"/>
    <x v="1"/>
  </r>
  <r>
    <x v="18"/>
    <s v="France"/>
    <x v="1"/>
  </r>
  <r>
    <x v="5"/>
    <s v="Georgia"/>
    <x v="1"/>
  </r>
  <r>
    <x v="19"/>
    <s v="Germany"/>
    <x v="1"/>
  </r>
  <r>
    <x v="8"/>
    <s v="Ghana"/>
    <x v="2"/>
  </r>
  <r>
    <x v="6"/>
    <s v="Greece"/>
    <x v="1"/>
  </r>
  <r>
    <x v="3"/>
    <s v="Grenada"/>
    <x v="3"/>
  </r>
  <r>
    <x v="16"/>
    <s v="Guatemala"/>
    <x v="3"/>
  </r>
  <r>
    <x v="11"/>
    <s v="Haiti"/>
    <x v="3"/>
  </r>
  <r>
    <x v="8"/>
    <s v="Honduras"/>
    <x v="3"/>
  </r>
  <r>
    <x v="0"/>
    <s v="Hungary"/>
    <x v="1"/>
  </r>
  <r>
    <x v="14"/>
    <s v="India"/>
    <x v="0"/>
  </r>
  <r>
    <x v="14"/>
    <s v="Indonesia"/>
    <x v="4"/>
  </r>
  <r>
    <x v="1"/>
    <s v="Israel"/>
    <x v="5"/>
  </r>
  <r>
    <x v="20"/>
    <s v="Italy"/>
    <x v="1"/>
  </r>
  <r>
    <x v="12"/>
    <s v="Jamaica"/>
    <x v="3"/>
  </r>
  <r>
    <x v="13"/>
    <s v="Japan"/>
    <x v="4"/>
  </r>
  <r>
    <x v="0"/>
    <s v="Jordan"/>
    <x v="5"/>
  </r>
  <r>
    <x v="5"/>
    <s v="Kazakhstan"/>
    <x v="1"/>
  </r>
  <r>
    <x v="11"/>
    <s v="Kenya"/>
    <x v="2"/>
  </r>
  <r>
    <x v="20"/>
    <s v="Korea, Rep."/>
    <x v="4"/>
  </r>
  <r>
    <x v="2"/>
    <s v="Kosovo"/>
    <x v="1"/>
  </r>
  <r>
    <x v="6"/>
    <s v="Kyrgyz Republic"/>
    <x v="1"/>
  </r>
  <r>
    <x v="12"/>
    <s v="Latvia"/>
    <x v="1"/>
  </r>
  <r>
    <x v="11"/>
    <s v="Liechtenstein"/>
    <x v="1"/>
  </r>
  <r>
    <x v="5"/>
    <s v="Lithuania"/>
    <x v="1"/>
  </r>
  <r>
    <x v="19"/>
    <s v="Luxembourg"/>
    <x v="1"/>
  </r>
  <r>
    <x v="5"/>
    <s v="Madagascar"/>
    <x v="2"/>
  </r>
  <r>
    <x v="21"/>
    <s v="Malaysia"/>
    <x v="4"/>
  </r>
  <r>
    <x v="12"/>
    <s v="Mali"/>
    <x v="2"/>
  </r>
  <r>
    <x v="7"/>
    <s v="Malta"/>
    <x v="5"/>
  </r>
  <r>
    <x v="12"/>
    <s v="Mauritius"/>
    <x v="2"/>
  </r>
  <r>
    <x v="5"/>
    <s v="Mexico"/>
    <x v="3"/>
  </r>
  <r>
    <x v="0"/>
    <s v="Moldova"/>
    <x v="1"/>
  </r>
  <r>
    <x v="3"/>
    <s v="Mongolia"/>
    <x v="4"/>
  </r>
  <r>
    <x v="22"/>
    <s v="Montenegro"/>
    <x v="1"/>
  </r>
  <r>
    <x v="15"/>
    <s v="Morocco"/>
    <x v="5"/>
  </r>
  <r>
    <x v="17"/>
    <s v="Namibia"/>
    <x v="2"/>
  </r>
  <r>
    <x v="2"/>
    <s v="Nauru"/>
    <x v="4"/>
  </r>
  <r>
    <x v="6"/>
    <s v="Nepal"/>
    <x v="0"/>
  </r>
  <r>
    <x v="7"/>
    <s v="Netherlands"/>
    <x v="1"/>
  </r>
  <r>
    <x v="20"/>
    <s v="New Zealand"/>
    <x v="4"/>
  </r>
  <r>
    <x v="5"/>
    <s v="Nicaragua"/>
    <x v="3"/>
  </r>
  <r>
    <x v="8"/>
    <s v="Nigeria"/>
    <x v="2"/>
  </r>
  <r>
    <x v="5"/>
    <s v="North Macedonia"/>
    <x v="2"/>
  </r>
  <r>
    <x v="14"/>
    <s v="Norway"/>
    <x v="1"/>
  </r>
  <r>
    <x v="23"/>
    <s v="Pakistan"/>
    <x v="0"/>
  </r>
  <r>
    <x v="15"/>
    <s v="Panama"/>
    <x v="3"/>
  </r>
  <r>
    <x v="16"/>
    <s v="Paraguay"/>
    <x v="3"/>
  </r>
  <r>
    <x v="10"/>
    <s v="Peru"/>
    <x v="3"/>
  </r>
  <r>
    <x v="21"/>
    <s v="Philippines"/>
    <x v="4"/>
  </r>
  <r>
    <x v="0"/>
    <s v="Poland"/>
    <x v="1"/>
  </r>
  <r>
    <x v="14"/>
    <s v="Portugal"/>
    <x v="1"/>
  </r>
  <r>
    <x v="0"/>
    <s v="Romania"/>
    <x v="1"/>
  </r>
  <r>
    <x v="6"/>
    <s v="Russian Federation"/>
    <x v="1"/>
  </r>
  <r>
    <x v="10"/>
    <s v="Rwanda"/>
    <x v="2"/>
  </r>
  <r>
    <x v="5"/>
    <s v="Samoa"/>
    <x v="4"/>
  </r>
  <r>
    <x v="0"/>
    <s v="Saudi Arabia"/>
    <x v="5"/>
  </r>
  <r>
    <x v="14"/>
    <s v="Senegal"/>
    <x v="2"/>
  </r>
  <r>
    <x v="9"/>
    <s v="Serbia"/>
    <x v="1"/>
  </r>
  <r>
    <x v="21"/>
    <s v="Singapore"/>
    <x v="4"/>
  </r>
  <r>
    <x v="5"/>
    <s v="Slovak Republic"/>
    <x v="1"/>
  </r>
  <r>
    <x v="1"/>
    <s v="Slovenia"/>
    <x v="1"/>
  </r>
  <r>
    <x v="12"/>
    <s v="South Africa"/>
    <x v="2"/>
  </r>
  <r>
    <x v="18"/>
    <s v="Spain"/>
    <x v="1"/>
  </r>
  <r>
    <x v="8"/>
    <s v="Sri Lanka"/>
    <x v="0"/>
  </r>
  <r>
    <x v="3"/>
    <s v="St. Lucia"/>
    <x v="3"/>
  </r>
  <r>
    <x v="3"/>
    <s v="St. Vincent and the Grenadines"/>
    <x v="3"/>
  </r>
  <r>
    <x v="11"/>
    <s v="Suriname"/>
    <x v="3"/>
  </r>
  <r>
    <x v="1"/>
    <s v="Switzerland"/>
    <x v="1"/>
  </r>
  <r>
    <x v="8"/>
    <s v="Tajikistan"/>
    <x v="1"/>
  </r>
  <r>
    <x v="0"/>
    <s v="Tanzania"/>
    <x v="2"/>
  </r>
  <r>
    <x v="5"/>
    <s v="Thailand"/>
    <x v="4"/>
  </r>
  <r>
    <x v="7"/>
    <s v="Timor-Leste"/>
    <x v="4"/>
  </r>
  <r>
    <x v="12"/>
    <s v="Tonga"/>
    <x v="4"/>
  </r>
  <r>
    <x v="6"/>
    <s v="Tunisia"/>
    <x v="5"/>
  </r>
  <r>
    <x v="5"/>
    <s v="Turkey"/>
    <x v="1"/>
  </r>
  <r>
    <x v="0"/>
    <s v="Uganda"/>
    <x v="2"/>
  </r>
  <r>
    <x v="2"/>
    <s v="Ukraine"/>
    <x v="1"/>
  </r>
  <r>
    <x v="6"/>
    <s v="United States"/>
    <x v="6"/>
  </r>
  <r>
    <x v="12"/>
    <s v="Uruguay"/>
    <x v="3"/>
  </r>
  <r>
    <x v="7"/>
    <s v="Uzbekistan"/>
    <x v="1"/>
  </r>
  <r>
    <x v="2"/>
    <s v="Vanuatu"/>
    <x v="4"/>
  </r>
  <r>
    <x v="1"/>
    <s v="Vietnam"/>
    <x v="4"/>
  </r>
  <r>
    <x v="8"/>
    <s v="West Bank and Gaza"/>
    <x v="5"/>
  </r>
  <r>
    <x v="2"/>
    <s v="Zambia"/>
    <x v="2"/>
  </r>
  <r>
    <x v="10"/>
    <s v="Zimbabwe"/>
    <x v="2"/>
  </r>
</pivotCacheRecords>
</file>

<file path=xl/pivotCache/pivotCacheRecords3.xml><?xml version="1.0" encoding="utf-8"?>
<pivotCacheRecords xmlns="http://schemas.openxmlformats.org/spreadsheetml/2006/main" xmlns:r="http://schemas.openxmlformats.org/officeDocument/2006/relationships" count="218">
  <r>
    <n v="2018"/>
    <x v="0"/>
    <s v="Afghanistan"/>
    <x v="0"/>
    <x v="0"/>
    <n v="19291104007"/>
    <n v="0.02"/>
    <n v="385822080.13999999"/>
    <n v="0.38582208013999997"/>
  </r>
  <r>
    <n v="2009"/>
    <x v="0"/>
    <s v="Albania"/>
    <x v="1"/>
    <x v="1"/>
    <n v="14887629268"/>
    <s v="0.065"/>
    <n v="967695902.42000008"/>
    <n v="0.96769590242000003"/>
  </r>
  <r>
    <m/>
    <x v="1"/>
    <s v="Algeria"/>
    <x v="2"/>
    <x v="2"/>
    <n v="163044443983"/>
    <n v="0.17399999999999999"/>
    <n v="28369733253.042"/>
    <n v="28.369733253042"/>
  </r>
  <r>
    <m/>
    <x v="1"/>
    <s v="American Samoa"/>
    <x v="3"/>
    <x v="1"/>
    <n v="636000000"/>
    <n v="0.4"/>
    <n v="254400000"/>
    <n v="0.25440000000000002"/>
  </r>
  <r>
    <m/>
    <x v="1"/>
    <s v="Andorra"/>
    <x v="1"/>
    <x v="3"/>
    <n v="3330281523"/>
    <n v="0.4"/>
    <n v="1332112609.2"/>
    <n v="1.3321126092"/>
  </r>
  <r>
    <n v="2018"/>
    <x v="0"/>
    <s v="Angola"/>
    <x v="4"/>
    <x v="2"/>
    <n v="101353230784"/>
    <s v="0.07"/>
    <n v="7094726154.8800011"/>
    <n v="7.0947261548800009"/>
  </r>
  <r>
    <m/>
    <x v="1"/>
    <s v="Antigua and Barbuda"/>
    <x v="5"/>
    <x v="3"/>
    <n v="1471125925"/>
    <n v="0.19"/>
    <n v="279513925.75"/>
    <n v="0.27951392575"/>
  </r>
  <r>
    <n v="2018"/>
    <x v="0"/>
    <s v="Argentina"/>
    <x v="5"/>
    <x v="1"/>
    <n v="487227339102"/>
    <s v="0.1422"/>
    <n v="69283727620.304398"/>
    <n v="69.283727620304404"/>
  </r>
  <r>
    <n v="2012"/>
    <x v="0"/>
    <s v="Armenia"/>
    <x v="1"/>
    <x v="1"/>
    <n v="13861409968"/>
    <s v="0.047"/>
    <n v="651486268.49600005"/>
    <n v="0.651486268496"/>
  </r>
  <r>
    <m/>
    <x v="1"/>
    <s v="Aruba"/>
    <x v="5"/>
    <x v="3"/>
    <n v="3126019399"/>
    <n v="0.17499999999999999"/>
    <n v="547053394.82499993"/>
    <n v="0.54705339482499993"/>
  </r>
  <r>
    <n v="2003"/>
    <x v="0"/>
    <s v="Australia"/>
    <x v="3"/>
    <x v="3"/>
    <n v="1432195178668"/>
    <s v="0.05"/>
    <n v="71609758933.400009"/>
    <n v="71.609758933400016"/>
  </r>
  <r>
    <n v="2012"/>
    <x v="0"/>
    <s v="Austria"/>
    <x v="1"/>
    <x v="3"/>
    <n v="455285818035"/>
    <s v="0.11"/>
    <n v="50081439983.849998"/>
    <n v="50.081439983849997"/>
  </r>
  <r>
    <n v="2010"/>
    <x v="0"/>
    <s v="Azerbaijan"/>
    <x v="1"/>
    <x v="1"/>
    <n v="42607176470"/>
    <n v="2.1000000000000001E-2"/>
    <n v="894750705.87"/>
    <n v="0.89475070587000005"/>
  </r>
  <r>
    <m/>
    <x v="1"/>
    <s v="Bahamas, The"/>
    <x v="5"/>
    <x v="3"/>
    <n v="9907500000"/>
    <n v="0.08"/>
    <n v="792600000"/>
    <n v="0.79259999999999997"/>
  </r>
  <r>
    <n v="2013"/>
    <x v="0"/>
    <s v="Bahrain"/>
    <x v="2"/>
    <x v="3"/>
    <n v="38574062618"/>
    <n v="0.1"/>
    <n v="3857406261.8000002"/>
    <n v="3.8574062618"/>
  </r>
  <r>
    <n v="2011"/>
    <x v="0"/>
    <s v="Bangladesh"/>
    <x v="0"/>
    <x v="2"/>
    <n v="274038973437"/>
    <s v="0.08"/>
    <n v="21923117874.959999"/>
    <n v="21.923117874959999"/>
  </r>
  <r>
    <m/>
    <x v="1"/>
    <s v="Barbados"/>
    <x v="5"/>
    <x v="3"/>
    <n v="4843800000"/>
    <n v="4.1000000000000002E-2"/>
    <n v="198595800"/>
    <n v="0.19859579999999999"/>
  </r>
  <r>
    <n v="2019"/>
    <x v="0"/>
    <s v="Belarus"/>
    <x v="1"/>
    <x v="1"/>
    <n v="60258239055"/>
    <s v="0.06"/>
    <n v="3615494343.2999997"/>
    <n v="3.6154943432999995"/>
  </r>
  <r>
    <n v="201"/>
    <x v="0"/>
    <s v="Belgium"/>
    <x v="1"/>
    <x v="3"/>
    <n v="543008499294"/>
    <s v="0.14"/>
    <n v="76021189901.160004"/>
    <n v="76.02118990116"/>
  </r>
  <r>
    <m/>
    <x v="1"/>
    <s v="Belize"/>
    <x v="5"/>
    <x v="1"/>
    <n v="2491500000"/>
    <n v="1.2E-2"/>
    <n v="29898000"/>
    <n v="2.9898000000000001E-2"/>
  </r>
  <r>
    <n v="2020"/>
    <x v="0"/>
    <s v="Benin"/>
    <x v="4"/>
    <x v="2"/>
    <n v="15651545331"/>
    <n v="1.9099999999999999E-2"/>
    <n v="298944515.82209998"/>
    <n v="0.29894451582209997"/>
  </r>
  <r>
    <m/>
    <x v="1"/>
    <s v="Bermuda"/>
    <x v="6"/>
    <x v="3"/>
    <n v="7286607000"/>
    <n v="1.26E-2"/>
    <n v="91811248.200000003"/>
    <n v="9.1811248200000001E-2"/>
  </r>
  <r>
    <n v="2017"/>
    <x v="0"/>
    <s v="Bhutan"/>
    <x v="0"/>
    <x v="2"/>
    <n v="2315437338"/>
    <n v="2.7400000000000001E-2"/>
    <n v="63442983.0612"/>
    <n v="6.3442983061199998E-2"/>
  </r>
  <r>
    <n v="2009"/>
    <x v="0"/>
    <s v="Bolivia"/>
    <x v="5"/>
    <x v="2"/>
    <n v="40408208528"/>
    <n v="0.12"/>
    <n v="4848985023.3599997"/>
    <n v="4.84898502336"/>
  </r>
  <r>
    <n v="2014"/>
    <x v="0"/>
    <s v="Bosnia and Herzegovina"/>
    <x v="1"/>
    <x v="1"/>
    <n v="23365361635"/>
    <s v="0.0751"/>
    <n v="1754738658.7885001"/>
    <n v="1.7547386587885001"/>
  </r>
  <r>
    <n v="2015"/>
    <x v="0"/>
    <s v="Botswana"/>
    <x v="4"/>
    <x v="1"/>
    <n v="17614791265"/>
    <s v="0.0382"/>
    <n v="672885026.32299995"/>
    <n v="0.67288502632299996"/>
  </r>
  <r>
    <n v="2001"/>
    <x v="0"/>
    <s v="Brazil"/>
    <x v="5"/>
    <x v="1"/>
    <n v="1839758040765"/>
    <n v="2E-3"/>
    <n v="3679516081.5300002"/>
    <n v="3.6795160815300001"/>
  </r>
  <r>
    <m/>
    <x v="1"/>
    <s v="British Virgin Islands"/>
    <x v="5"/>
    <x v="3"/>
    <m/>
    <n v="7.4999999999999997E-2"/>
    <n v="0"/>
    <n v="0"/>
  </r>
  <r>
    <m/>
    <x v="1"/>
    <s v="Brunei Darussalam"/>
    <x v="3"/>
    <x v="3"/>
    <n v="14006569575"/>
    <n v="2.8000000000000001E-2"/>
    <n v="392183948.10000002"/>
    <n v="0.39218394810000001"/>
  </r>
  <r>
    <n v="2019"/>
    <x v="0"/>
    <s v="Bulgaria"/>
    <x v="1"/>
    <x v="1"/>
    <n v="69889347433"/>
    <n v="0.12"/>
    <n v="8386721691.96"/>
    <n v="8.3867216919600001"/>
  </r>
  <r>
    <m/>
    <x v="1"/>
    <s v="Burkina Faso"/>
    <x v="4"/>
    <x v="0"/>
    <n v="19737615114"/>
    <n v="2.5000000000000001E-3"/>
    <n v="49344037.785000004"/>
    <n v="4.9344037785000003E-2"/>
  </r>
  <r>
    <m/>
    <x v="1"/>
    <s v="Burundi"/>
    <x v="4"/>
    <x v="0"/>
    <n v="2779813489"/>
    <n v="5.0000000000000001E-3"/>
    <n v="13899067.445"/>
    <n v="1.3899067445E-2"/>
  </r>
  <r>
    <m/>
    <x v="1"/>
    <s v="Cabo Verde"/>
    <x v="4"/>
    <x v="2"/>
    <n v="1936174043"/>
    <s v="0.039"/>
    <n v="75510787.677000001"/>
    <n v="7.5510787677000007E-2"/>
  </r>
  <r>
    <m/>
    <x v="1"/>
    <s v="Cambodia"/>
    <x v="3"/>
    <x v="2"/>
    <n v="26961061119"/>
    <n v="0.12"/>
    <n v="3235327334.2799997"/>
    <n v="3.2353273342799995"/>
  </r>
  <r>
    <n v="2014"/>
    <x v="0"/>
    <s v="Cameroon"/>
    <x v="4"/>
    <x v="2"/>
    <n v="45338283344"/>
    <s v="0.056"/>
    <n v="2538943867.2639999"/>
    <n v="2.5389438672639999"/>
  </r>
  <r>
    <m/>
    <x v="1"/>
    <s v="Canada"/>
    <x v="6"/>
    <x v="3"/>
    <n v="1988336331717"/>
    <n v="0.54"/>
    <n v="1073701619127.1801"/>
    <n v="1073.70161912718"/>
  </r>
  <r>
    <m/>
    <x v="1"/>
    <s v="Cayman Islands"/>
    <x v="5"/>
    <x v="3"/>
    <n v="5898449687"/>
    <n v="0.17499999999999999"/>
    <n v="1032228695.2249999"/>
    <n v="1.0322286952249999"/>
  </r>
  <r>
    <m/>
    <x v="1"/>
    <s v="Central African Republic"/>
    <x v="4"/>
    <x v="0"/>
    <n v="2516498299"/>
    <s v="0.011"/>
    <n v="27681481.288999997"/>
    <n v="2.7681481288999998E-2"/>
  </r>
  <r>
    <m/>
    <x v="1"/>
    <s v="Chad"/>
    <x v="4"/>
    <x v="0"/>
    <n v="11779980801"/>
    <n v="0.217"/>
    <n v="2556255833.8169999"/>
    <n v="2.5562558338170001"/>
  </r>
  <r>
    <m/>
    <x v="1"/>
    <s v="Channel Islands"/>
    <x v="1"/>
    <x v="3"/>
    <n v="11515258634"/>
    <n v="0.15"/>
    <n v="1727288795.0999999"/>
    <n v="1.7272887951"/>
  </r>
  <r>
    <n v="2003"/>
    <x v="0"/>
    <s v="Chile"/>
    <x v="5"/>
    <x v="3"/>
    <n v="317058508651"/>
    <s v="0.047"/>
    <n v="14901749906.597"/>
    <n v="14.901749906597001"/>
  </r>
  <r>
    <n v="2016"/>
    <x v="0"/>
    <s v="China"/>
    <x v="3"/>
    <x v="1"/>
    <n v="14722730697890"/>
    <s v="0.036"/>
    <n v="530018305124.03998"/>
    <n v="530.01830512404001"/>
  </r>
  <r>
    <n v="2011"/>
    <x v="0"/>
    <s v="Colombia"/>
    <x v="5"/>
    <x v="1"/>
    <n v="314464137241"/>
    <s v="0.1461"/>
    <n v="45943210450.910103"/>
    <n v="45.943210450910101"/>
  </r>
  <r>
    <m/>
    <x v="1"/>
    <s v="Comoros"/>
    <x v="4"/>
    <x v="2"/>
    <n v="1296089632"/>
    <n v="0.03"/>
    <n v="38882688.960000001"/>
    <n v="3.8882688960000002E-2"/>
  </r>
  <r>
    <m/>
    <x v="1"/>
    <s v="Congo, Dem. Rep."/>
    <x v="4"/>
    <x v="0"/>
    <n v="55350968593"/>
    <n v="0.41"/>
    <n v="22693897123.129997"/>
    <n v="22.693897123129997"/>
  </r>
  <r>
    <m/>
    <x v="1"/>
    <s v="Congo, Rep."/>
    <x v="4"/>
    <x v="2"/>
    <n v="13366230219"/>
    <n v="0.22170000000000001"/>
    <n v="2963293239.5523"/>
    <n v="2.9632932395523"/>
  </r>
  <r>
    <n v="2010"/>
    <x v="0"/>
    <s v="Costa Rica"/>
    <x v="5"/>
    <x v="1"/>
    <n v="64282438666"/>
    <s v="0.02"/>
    <n v="1285648773.3199999"/>
    <n v="1.2856487733199999"/>
  </r>
  <r>
    <m/>
    <x v="1"/>
    <s v="Côte d'Ivoire"/>
    <x v="4"/>
    <x v="2"/>
    <n v="70043191477"/>
    <n v="7.0000000000000007E-2"/>
    <n v="4903023403.3900003"/>
    <n v="4.9030234033900006"/>
  </r>
  <r>
    <m/>
    <x v="1"/>
    <s v="Croatia"/>
    <x v="1"/>
    <x v="3"/>
    <n v="68955083280"/>
    <s v="0.1606"/>
    <n v="11074186374.768"/>
    <n v="11.074186374767999"/>
  </r>
  <r>
    <m/>
    <x v="1"/>
    <s v="Cuba"/>
    <x v="5"/>
    <x v="1"/>
    <n v="107352000000"/>
    <n v="0.52"/>
    <n v="55823040000"/>
    <n v="55.823039999999999"/>
  </r>
  <r>
    <m/>
    <x v="1"/>
    <s v="Curaçao"/>
    <x v="5"/>
    <x v="3"/>
    <n v="2699612458"/>
    <n v="0.05"/>
    <n v="134980622.90000001"/>
    <n v="0.13498062290000001"/>
  </r>
  <r>
    <n v="2009"/>
    <x v="0"/>
    <s v="Cyprus"/>
    <x v="1"/>
    <x v="3"/>
    <n v="28407867534"/>
    <s v="0.07"/>
    <n v="1988550727.3800001"/>
    <n v="1.98855072738"/>
  </r>
  <r>
    <m/>
    <x v="1"/>
    <s v="Czech Republic"/>
    <x v="1"/>
    <x v="3"/>
    <n v="281777887121"/>
    <s v="0.14"/>
    <n v="39448904196.940002"/>
    <n v="39.448904196939999"/>
  </r>
  <r>
    <n v="2003"/>
    <x v="0"/>
    <s v="Denmark"/>
    <x v="1"/>
    <x v="3"/>
    <n v="398303272764"/>
    <s v="0.14"/>
    <n v="55762458186.960007"/>
    <n v="55.762458186960004"/>
  </r>
  <r>
    <m/>
    <x v="1"/>
    <s v="Djibouti"/>
    <x v="2"/>
    <x v="2"/>
    <n v="3482987379"/>
    <n v="5.0999999999999997E-2"/>
    <n v="177632356.329"/>
    <n v="0.17763235632899999"/>
  </r>
  <r>
    <n v="2012"/>
    <x v="0"/>
    <s v="Dominica"/>
    <x v="5"/>
    <x v="1"/>
    <n v="554181481"/>
    <n v="5.4600000000000003E-2"/>
    <n v="30258308.862600002"/>
    <n v="3.0258308862600003E-2"/>
  </r>
  <r>
    <n v="2012"/>
    <x v="0"/>
    <s v="Dominican Republic"/>
    <x v="5"/>
    <x v="1"/>
    <n v="94243453937"/>
    <n v="0.65056000000000003"/>
    <n v="61311021393.254723"/>
    <n v="61.31102139325472"/>
  </r>
  <r>
    <n v="2008"/>
    <x v="0"/>
    <s v="Ecuador"/>
    <x v="5"/>
    <x v="1"/>
    <n v="106165866000"/>
    <s v="0.05"/>
    <n v="5308293300"/>
    <n v="5.3082932999999999"/>
  </r>
  <r>
    <n v="2007"/>
    <x v="0"/>
    <s v="Egypt, Arab Rep"/>
    <x v="2"/>
    <x v="2"/>
    <n v="404142766093"/>
    <n v="0.17899999999999999"/>
    <n v="72341555130.647003"/>
    <n v="72.341555130647009"/>
  </r>
  <r>
    <n v="2004"/>
    <x v="0"/>
    <s v="El Salvador"/>
    <x v="5"/>
    <x v="2"/>
    <n v="28736940000"/>
    <s v="0.07"/>
    <n v="2011585800.0000002"/>
    <n v="2.0115858000000002"/>
  </r>
  <r>
    <m/>
    <x v="1"/>
    <s v="Equatorial Guinea"/>
    <x v="4"/>
    <x v="1"/>
    <n v="12269392839"/>
    <n v="4.5999999999999999E-2"/>
    <n v="564392070.59399998"/>
    <n v="0.56439207059399998"/>
  </r>
  <r>
    <m/>
    <x v="1"/>
    <s v="Eritrea"/>
    <x v="4"/>
    <x v="0"/>
    <n v="2065001626"/>
    <n v="0.16500000000000001"/>
    <n v="340725268.29000002"/>
    <n v="0.34072526828999999"/>
  </r>
  <r>
    <n v="2018"/>
    <x v="0"/>
    <s v="Estonia"/>
    <x v="1"/>
    <x v="3"/>
    <n v="37191166151"/>
    <s v="0.12"/>
    <n v="4462939938.1199999"/>
    <n v="4.4629399381199999"/>
  </r>
  <r>
    <n v="2022"/>
    <x v="0"/>
    <s v="Ethiopia"/>
    <x v="4"/>
    <x v="0"/>
    <n v="111271112329"/>
    <n v="8.3000000000000004E-2"/>
    <n v="9235502323.3070011"/>
    <n v="9.235502323307001"/>
  </r>
  <r>
    <m/>
    <x v="1"/>
    <s v="Faroe Islands"/>
    <x v="1"/>
    <x v="3"/>
    <n v="3649886275"/>
    <n v="0.16500000000000001"/>
    <n v="602231235.375"/>
    <n v="0.60223123537500001"/>
  </r>
  <r>
    <n v="2018"/>
    <x v="0"/>
    <s v="Fiji"/>
    <x v="3"/>
    <x v="1"/>
    <n v="4296304590"/>
    <s v="0.13"/>
    <n v="558519596.70000005"/>
    <n v="0.55851959670000006"/>
  </r>
  <r>
    <n v="2007"/>
    <x v="0"/>
    <s v="Finland"/>
    <x v="1"/>
    <x v="3"/>
    <n v="297301883523"/>
    <s v="0.162"/>
    <n v="48162905130.725998"/>
    <n v="48.162905130725996"/>
  </r>
  <r>
    <n v="2005"/>
    <x v="0"/>
    <s v="France"/>
    <x v="1"/>
    <x v="3"/>
    <n v="2957879759263"/>
    <s v="0.15"/>
    <n v="443681963889.45001"/>
    <n v="443.68196388945"/>
  </r>
  <r>
    <m/>
    <x v="1"/>
    <s v="French Polynesia"/>
    <x v="3"/>
    <x v="3"/>
    <n v="6054676735"/>
    <n v="0.16500000000000001"/>
    <n v="999021661.2750001"/>
    <n v="0.99902166127500014"/>
  </r>
  <r>
    <m/>
    <x v="1"/>
    <s v="Gabon"/>
    <x v="4"/>
    <x v="1"/>
    <n v="20216843173"/>
    <n v="0.152"/>
    <n v="3072960162.296"/>
    <n v="3.0729601622959999"/>
  </r>
  <r>
    <m/>
    <x v="1"/>
    <s v="Gambia, The"/>
    <x v="4"/>
    <x v="0"/>
    <n v="2038417462"/>
    <s v="0.167"/>
    <n v="340415716.15400004"/>
    <n v="0.34041571615400007"/>
  </r>
  <r>
    <n v="2010"/>
    <x v="0"/>
    <s v="Georgia"/>
    <x v="1"/>
    <x v="1"/>
    <n v="18629365597"/>
    <s v="0.1"/>
    <n v="1862936559.7"/>
    <n v="1.8629365597"/>
  </r>
  <r>
    <n v="2006"/>
    <x v="0"/>
    <s v="Germany"/>
    <x v="1"/>
    <x v="3"/>
    <n v="4259934911821"/>
    <s v="0.15"/>
    <n v="638990236773.15002"/>
    <n v="638.99023677315006"/>
  </r>
  <r>
    <n v="2019"/>
    <x v="0"/>
    <s v="Ghana"/>
    <x v="4"/>
    <x v="2"/>
    <n v="77594279054"/>
    <n v="0.11"/>
    <n v="8535370695.9399996"/>
    <n v="8.5353706959399993"/>
  </r>
  <r>
    <m/>
    <x v="1"/>
    <s v="Gibraltar"/>
    <x v="1"/>
    <x v="3"/>
    <m/>
    <n v="0.224"/>
    <n v="0"/>
    <n v="0"/>
  </r>
  <r>
    <n v="2013"/>
    <x v="0"/>
    <s v="Greece"/>
    <x v="1"/>
    <x v="3"/>
    <n v="209852761132"/>
    <s v="0.117"/>
    <n v="24552773052.444"/>
    <n v="24.552773052444"/>
  </r>
  <r>
    <m/>
    <x v="1"/>
    <s v="Greenland"/>
    <x v="1"/>
    <x v="3"/>
    <n v="2713534471"/>
    <n v="0.16500000000000001"/>
    <n v="447733187.71500003"/>
    <n v="0.44773318771500004"/>
  </r>
  <r>
    <n v="2012"/>
    <x v="0"/>
    <s v="Grenada"/>
    <x v="5"/>
    <x v="1"/>
    <n v="1122807407"/>
    <n v="0.20899999999999999"/>
    <n v="234666748.06299999"/>
    <n v="0.234666748063"/>
  </r>
  <r>
    <m/>
    <x v="1"/>
    <s v="Guam"/>
    <x v="3"/>
    <x v="3"/>
    <n v="6123000000"/>
    <n v="1.0999999999999999E-2"/>
    <n v="67353000"/>
    <n v="6.7352999999999996E-2"/>
  </r>
  <r>
    <n v="2004"/>
    <x v="0"/>
    <s v="Guatemala"/>
    <x v="5"/>
    <x v="1"/>
    <n v="85985752107"/>
    <n v="0.105"/>
    <n v="9028503971.2350006"/>
    <n v="9.0285039712350006"/>
  </r>
  <r>
    <m/>
    <x v="1"/>
    <s v="Guinea"/>
    <x v="4"/>
    <x v="0"/>
    <n v="16091817842"/>
    <n v="0.17499999999999999"/>
    <n v="2816068122.3499999"/>
    <n v="2.8160681223499999"/>
  </r>
  <r>
    <m/>
    <x v="1"/>
    <s v="Guinea-Bissau"/>
    <x v="4"/>
    <x v="0"/>
    <n v="1431758242"/>
    <n v="0.17499999999999999"/>
    <n v="250557692.34999999"/>
    <n v="0.25055769234999997"/>
  </r>
  <r>
    <m/>
    <x v="1"/>
    <s v="Guyana"/>
    <x v="5"/>
    <x v="1"/>
    <n v="3878662620"/>
    <s v="0.0794"/>
    <n v="307965812.028"/>
    <n v="0.307965812028"/>
  </r>
  <r>
    <n v="2014"/>
    <x v="0"/>
    <s v="Haiti"/>
    <x v="5"/>
    <x v="2"/>
    <n v="14508218017"/>
    <n v="0.04"/>
    <n v="580328720.68000007"/>
    <n v="0.58032872068000008"/>
  </r>
  <r>
    <n v="2019"/>
    <x v="0"/>
    <s v="Honduras"/>
    <x v="5"/>
    <x v="2"/>
    <n v="28488668301"/>
    <s v="0.088"/>
    <n v="2507002810.4879999"/>
    <n v="2.5070028104879998"/>
  </r>
  <r>
    <m/>
    <x v="1"/>
    <s v="Hong Kong SAR, China"/>
    <x v="3"/>
    <x v="3"/>
    <n v="369176400967"/>
    <n v="0.14499999999999999"/>
    <n v="53530578140.214996"/>
    <n v="53.530578140214999"/>
  </r>
  <r>
    <n v="2018"/>
    <x v="0"/>
    <s v="Hungary"/>
    <x v="1"/>
    <x v="3"/>
    <n v="163526491433"/>
    <s v="0.075"/>
    <n v="12264486857.475"/>
    <n v="12.264486857475001"/>
  </r>
  <r>
    <m/>
    <x v="1"/>
    <s v="Iceland"/>
    <x v="1"/>
    <x v="3"/>
    <n v="25602419210"/>
    <n v="0.49199999999999999"/>
    <n v="12596390251.32"/>
    <n v="12.596390251319999"/>
  </r>
  <r>
    <n v="2008"/>
    <x v="0"/>
    <s v="India"/>
    <x v="0"/>
    <x v="2"/>
    <n v="3176295065497"/>
    <s v="0.2"/>
    <n v="635259013099.40002"/>
    <n v="635.25901309940002"/>
  </r>
  <r>
    <n v="2008"/>
    <x v="0"/>
    <s v="Indonesia"/>
    <x v="3"/>
    <x v="2"/>
    <n v="1186092991320"/>
    <s v="0.065"/>
    <n v="77096044435.800003"/>
    <n v="77.096044435799996"/>
  </r>
  <r>
    <m/>
    <x v="1"/>
    <s v="Iran, Islamic Rep."/>
    <x v="2"/>
    <x v="2"/>
    <n v="359713152725"/>
    <n v="0.152"/>
    <n v="54676399214.199997"/>
    <n v="54.676399214199996"/>
  </r>
  <r>
    <m/>
    <x v="1"/>
    <s v="Iraq"/>
    <x v="2"/>
    <x v="1"/>
    <n v="207889333724"/>
    <n v="0.18"/>
    <n v="37420080070.32"/>
    <n v="37.420080070319997"/>
  </r>
  <r>
    <m/>
    <x v="1"/>
    <s v="Ireland"/>
    <x v="1"/>
    <x v="3"/>
    <n v="382487490532"/>
    <s v="0.09"/>
    <n v="34423874147.879997"/>
    <n v="34.423874147879999"/>
  </r>
  <r>
    <m/>
    <x v="1"/>
    <s v="Isle of Man"/>
    <x v="1"/>
    <x v="3"/>
    <n v="7315388052"/>
    <n v="0.12"/>
    <n v="877846566.24000001"/>
    <n v="0.87784656624000001"/>
  </r>
  <r>
    <n v="2009"/>
    <x v="0"/>
    <s v="Israel"/>
    <x v="2"/>
    <x v="3"/>
    <n v="488526545878"/>
    <n v="0.14199999999999999"/>
    <n v="69370769514.675995"/>
    <n v="69.370769514675999"/>
  </r>
  <r>
    <n v="2002"/>
    <x v="0"/>
    <s v="Italy"/>
    <x v="1"/>
    <x v="3"/>
    <n v="2107702842669"/>
    <n v="0.1"/>
    <n v="210770284266.90002"/>
    <n v="210.77028426690003"/>
  </r>
  <r>
    <n v="2015"/>
    <x v="0"/>
    <s v="Jamaica"/>
    <x v="5"/>
    <x v="1"/>
    <n v="15713908816"/>
    <n v="5.1999999999999998E-2"/>
    <n v="817123258.43199992"/>
    <n v="0.81712325843199995"/>
  </r>
  <r>
    <n v="2001"/>
    <x v="0"/>
    <s v="Japan"/>
    <x v="3"/>
    <x v="3"/>
    <n v="4940877780755"/>
    <n v="0.16200000000000001"/>
    <n v="800422200482.31006"/>
    <n v="800.42220048231002"/>
  </r>
  <r>
    <n v="2018"/>
    <x v="0"/>
    <s v="Jordan"/>
    <x v="2"/>
    <x v="1"/>
    <n v="45744271658"/>
    <s v="0.08"/>
    <n v="3659541732.6399999"/>
    <n v="3.6595417326399997"/>
  </r>
  <r>
    <n v="2010"/>
    <x v="0"/>
    <s v="Kazakhstan"/>
    <x v="1"/>
    <x v="1"/>
    <n v="197112255360"/>
    <s v="0.21"/>
    <n v="41393573625.599998"/>
    <n v="41.393573625599998"/>
  </r>
  <r>
    <n v="2014"/>
    <x v="0"/>
    <s v="Kenya"/>
    <x v="4"/>
    <x v="2"/>
    <n v="110347079517"/>
    <s v="0.11"/>
    <n v="12138178746.870001"/>
    <n v="12.13817874687"/>
  </r>
  <r>
    <m/>
    <x v="1"/>
    <s v="Kingdom of Eswatini"/>
    <x v="4"/>
    <x v="2"/>
    <n v="3972728948"/>
    <s v="0.157"/>
    <n v="623718444.83599997"/>
    <n v="0.62371844483599992"/>
  </r>
  <r>
    <m/>
    <x v="1"/>
    <s v="Kiribati"/>
    <x v="3"/>
    <x v="2"/>
    <n v="207031250"/>
    <n v="0.17499999999999999"/>
    <n v="36230468.75"/>
    <n v="3.6230468750000001E-2"/>
  </r>
  <r>
    <m/>
    <x v="1"/>
    <s v="Korea, Dem. People's Rep."/>
    <x v="3"/>
    <x v="0"/>
    <m/>
    <n v="0.33900000000000002"/>
    <n v="0"/>
    <n v="0"/>
  </r>
  <r>
    <n v="2002"/>
    <x v="0"/>
    <s v="Korea, Rep."/>
    <x v="3"/>
    <x v="3"/>
    <n v="1810955871380"/>
    <n v="5.8999999999999997E-2"/>
    <n v="106846396411.42"/>
    <n v="106.84639641142"/>
  </r>
  <r>
    <n v="2016"/>
    <x v="0"/>
    <s v="Kosovo"/>
    <x v="1"/>
    <x v="1"/>
    <n v="7716925356"/>
    <s v="0.08"/>
    <n v="617354028.48000002"/>
    <n v="0.61735402847999998"/>
  </r>
  <r>
    <m/>
    <x v="1"/>
    <s v="Kuwait"/>
    <x v="2"/>
    <x v="3"/>
    <n v="105960225688"/>
    <n v="0.20799999999999999"/>
    <n v="22039726943.104"/>
    <n v="22.039726943104"/>
  </r>
  <r>
    <n v="2013"/>
    <x v="0"/>
    <s v="Kyrgyz Republic"/>
    <x v="1"/>
    <x v="2"/>
    <n v="8454619607"/>
    <s v="0.1071"/>
    <n v="905489759.90970004"/>
    <n v="0.90548975990970004"/>
  </r>
  <r>
    <m/>
    <x v="1"/>
    <s v="Lao PDR"/>
    <x v="3"/>
    <x v="2"/>
    <n v="18827148509"/>
    <n v="3.9E-2"/>
    <n v="734258791.85099995"/>
    <n v="0.73425879185099996"/>
  </r>
  <r>
    <n v="2015"/>
    <x v="0"/>
    <s v="Latvia"/>
    <x v="1"/>
    <x v="3"/>
    <n v="39853501579"/>
    <s v="0.114"/>
    <n v="4543299180.0060005"/>
    <n v="4.5432991800060005"/>
  </r>
  <r>
    <m/>
    <x v="1"/>
    <s v="Lebanon"/>
    <x v="2"/>
    <x v="2"/>
    <n v="23131940280"/>
    <s v="0.065"/>
    <n v="1503576118.2"/>
    <n v="1.5035761182"/>
  </r>
  <r>
    <m/>
    <x v="1"/>
    <s v="Lesotho"/>
    <x v="4"/>
    <x v="2"/>
    <n v="2373416268"/>
    <s v="0.35"/>
    <n v="830695693.79999995"/>
    <n v="0.83069569379999997"/>
  </r>
  <r>
    <m/>
    <x v="1"/>
    <s v="Liberia"/>
    <x v="4"/>
    <x v="0"/>
    <n v="3201187800"/>
    <s v="0.067"/>
    <n v="214479582.60000002"/>
    <n v="0.21447958260000002"/>
  </r>
  <r>
    <m/>
    <x v="1"/>
    <s v="Libya"/>
    <x v="2"/>
    <x v="1"/>
    <n v="42817472975"/>
    <n v="7.0000000000000007E-2"/>
    <n v="2997223108.2500005"/>
    <n v="2.9972231082500005"/>
  </r>
  <r>
    <n v="2014"/>
    <x v="0"/>
    <s v="Liechtenstein"/>
    <x v="1"/>
    <x v="3"/>
    <n v="6113951011"/>
    <n v="0.19700000000000001"/>
    <n v="1204448349.1670001"/>
    <n v="1.2044483491670002"/>
  </r>
  <r>
    <n v="2010"/>
    <x v="0"/>
    <s v="Lithuania"/>
    <x v="1"/>
    <x v="3"/>
    <n v="56546957475"/>
    <s v="0.12"/>
    <n v="6785634897"/>
    <n v="6.7856348970000004"/>
  </r>
  <r>
    <n v="2006"/>
    <x v="0"/>
    <s v="Luxembourg"/>
    <x v="1"/>
    <x v="3"/>
    <n v="85506243833"/>
    <n v="0.13109999999999999"/>
    <n v="11209868566.5063"/>
    <n v="11.2098685665063"/>
  </r>
  <r>
    <m/>
    <x v="1"/>
    <s v="Macao SAR, China"/>
    <x v="3"/>
    <x v="3"/>
    <n v="30123914808"/>
    <n v="0.11600000000000001"/>
    <n v="3494374117.7280002"/>
    <n v="3.4943741177280003"/>
  </r>
  <r>
    <n v="2010"/>
    <x v="0"/>
    <s v="Madagascar"/>
    <x v="4"/>
    <x v="0"/>
    <n v="14114631280"/>
    <s v="0.04"/>
    <n v="564585251.20000005"/>
    <n v="0.56458525120000003"/>
  </r>
  <r>
    <m/>
    <x v="1"/>
    <s v="Malawi"/>
    <x v="4"/>
    <x v="0"/>
    <n v="7064971176"/>
    <s v="0.15"/>
    <n v="1059745676.4"/>
    <n v="1.0597456763999999"/>
  </r>
  <r>
    <n v="2000"/>
    <x v="0"/>
    <s v="Malaysia"/>
    <x v="3"/>
    <x v="1"/>
    <n v="372980957208"/>
    <n v="0.06"/>
    <n v="22378857432.48"/>
    <n v="22.37885743248"/>
  </r>
  <r>
    <m/>
    <x v="1"/>
    <s v="Maldives"/>
    <x v="0"/>
    <x v="1"/>
    <n v="5405576235"/>
    <n v="9.1999999999999998E-2"/>
    <n v="497313013.62"/>
    <n v="0.49731301362000002"/>
  </r>
  <r>
    <n v="2015"/>
    <x v="0"/>
    <s v="Mali"/>
    <x v="4"/>
    <x v="0"/>
    <n v="19140461605"/>
    <n v="0.26500000000000001"/>
    <n v="5072222325.3249998"/>
    <n v="5.0722223253249998"/>
  </r>
  <r>
    <n v="2011"/>
    <x v="0"/>
    <s v="Malta"/>
    <x v="2"/>
    <x v="3"/>
    <n v="17364044943"/>
    <n v="0.06"/>
    <n v="1041842696.5799999"/>
    <n v="1.0418426965799998"/>
  </r>
  <r>
    <m/>
    <x v="1"/>
    <s v="Marshall Islands"/>
    <x v="3"/>
    <x v="1"/>
    <n v="259538700"/>
    <n v="0.17499999999999999"/>
    <n v="45419272.5"/>
    <n v="4.5419272500000003E-2"/>
  </r>
  <r>
    <m/>
    <x v="1"/>
    <s v="Mauritania"/>
    <x v="4"/>
    <x v="2"/>
    <n v="7913680231"/>
    <n v="0.192"/>
    <n v="1519426604.352"/>
    <n v="1.5194266043519999"/>
  </r>
  <r>
    <n v="2015"/>
    <x v="0"/>
    <s v="Mauritius"/>
    <x v="4"/>
    <x v="3"/>
    <n v="14181803715"/>
    <s v="0.04"/>
    <n v="567272148.60000002"/>
    <n v="0.56727214859999997"/>
  </r>
  <r>
    <n v="2010"/>
    <x v="0"/>
    <s v="Mexico"/>
    <x v="5"/>
    <x v="1"/>
    <n v="1220699479845"/>
    <s v="0.051"/>
    <n v="62255673472.094994"/>
    <n v="62.25567347209499"/>
  </r>
  <r>
    <m/>
    <x v="1"/>
    <s v="Micronesia, Fed. Sts."/>
    <x v="3"/>
    <x v="2"/>
    <n v="404028900"/>
    <n v="0.17499999999999999"/>
    <n v="70705057.5"/>
    <n v="7.0705057500000001E-2"/>
  </r>
  <r>
    <n v="2018"/>
    <x v="0"/>
    <s v="Moldova"/>
    <x v="1"/>
    <x v="1"/>
    <n v="13679221333"/>
    <s v="0.0349"/>
    <n v="477404824.52170002"/>
    <n v="0.47740482452170002"/>
  </r>
  <r>
    <m/>
    <x v="1"/>
    <s v="Monaco"/>
    <x v="1"/>
    <x v="3"/>
    <n v="8596096984"/>
    <n v="2.5999999999999999E-2"/>
    <n v="223498521.58399999"/>
    <n v="0.22349852158399999"/>
  </r>
  <r>
    <n v="2012"/>
    <x v="0"/>
    <s v="Mongolia"/>
    <x v="3"/>
    <x v="2"/>
    <n v="13996719329"/>
    <s v="0.306"/>
    <n v="4282996114.6739998"/>
    <n v="4.2829961146739999"/>
  </r>
  <r>
    <n v="2021"/>
    <x v="0"/>
    <s v="Montenegro"/>
    <x v="1"/>
    <x v="1"/>
    <n v="5542577964"/>
    <s v="0.1239"/>
    <n v="686725409.73959994"/>
    <n v="0.68672540973959995"/>
  </r>
  <r>
    <n v="2007"/>
    <x v="0"/>
    <s v="Morocco"/>
    <x v="2"/>
    <x v="2"/>
    <n v="114725065285"/>
    <s v="0.2"/>
    <n v="22945013057"/>
    <n v="22.945013057000001"/>
  </r>
  <r>
    <m/>
    <x v="1"/>
    <s v="Mozambique"/>
    <x v="4"/>
    <x v="0"/>
    <n v="14717223206"/>
    <s v="0.6291"/>
    <n v="9258605118.8945999"/>
    <n v="9.2586051188946001"/>
  </r>
  <r>
    <m/>
    <x v="1"/>
    <s v="Myanmar"/>
    <x v="3"/>
    <x v="2"/>
    <n v="79852046610"/>
    <n v="2E-3"/>
    <n v="159704093.22"/>
    <n v="0.15970409322000001"/>
  </r>
  <r>
    <n v="2022"/>
    <x v="0"/>
    <s v="Namibia"/>
    <x v="4"/>
    <x v="1"/>
    <n v="12446290854"/>
    <n v="0.36799999999999999"/>
    <n v="4580235034.2720003"/>
    <n v="4.5802350342720004"/>
  </r>
  <r>
    <m/>
    <x v="1"/>
    <s v="Nauru"/>
    <x v="3"/>
    <x v="3"/>
    <n v="133218896"/>
    <n v="0.37"/>
    <n v="49290991.519999996"/>
    <m/>
  </r>
  <r>
    <n v="2013"/>
    <x v="0"/>
    <s v="Nepal"/>
    <x v="0"/>
    <x v="2"/>
    <n v="36288830373"/>
    <s v="0.0577"/>
    <n v="2093865512.5221"/>
    <n v="2.0938655125221"/>
  </r>
  <r>
    <n v="2011"/>
    <x v="0"/>
    <s v="Netherlands"/>
    <x v="1"/>
    <x v="3"/>
    <n v="914043438179"/>
    <s v="0.11"/>
    <n v="100544778199.69"/>
    <n v="100.54477819969"/>
  </r>
  <r>
    <m/>
    <x v="1"/>
    <s v="New Caledonia"/>
    <x v="3"/>
    <x v="3"/>
    <n v="10071351960"/>
    <n v="0.16500000000000001"/>
    <n v="1661773073.4000001"/>
    <n v="1.6617730734"/>
  </r>
  <r>
    <n v="2002"/>
    <x v="0"/>
    <s v="New Zealand"/>
    <x v="3"/>
    <x v="3"/>
    <n v="249885687029"/>
    <s v="0.2"/>
    <n v="49977137405.800003"/>
    <n v="49.977137405800001"/>
  </r>
  <r>
    <n v="2010"/>
    <x v="0"/>
    <s v="Nicaragua"/>
    <x v="5"/>
    <x v="2"/>
    <n v="14013022092"/>
    <n v="0.121"/>
    <n v="1695575673.132"/>
    <n v="1.695575673132"/>
  </r>
  <r>
    <m/>
    <x v="1"/>
    <s v="Niger"/>
    <x v="4"/>
    <x v="0"/>
    <n v="14915001426"/>
    <n v="0.17499999999999999"/>
    <n v="2610125249.5499997"/>
    <n v="2.6101252495499998"/>
  </r>
  <r>
    <n v="2019"/>
    <x v="0"/>
    <s v="Nigeria"/>
    <x v="4"/>
    <x v="2"/>
    <n v="398160403206"/>
    <s v="0.3"/>
    <n v="119448120961.8"/>
    <n v="119.4481209618"/>
  </r>
  <r>
    <m/>
    <x v="1"/>
    <s v="Northern Mariana Islands"/>
    <x v="3"/>
    <x v="3"/>
    <n v="1182000000"/>
    <n v="0.17499999999999999"/>
    <n v="206850000"/>
    <n v="0.20685000000000001"/>
  </r>
  <r>
    <n v="2010"/>
    <x v="0"/>
    <s v="North Macedonia"/>
    <x v="1"/>
    <x v="1"/>
    <n v="13825049831"/>
    <s v="0.08"/>
    <n v="1106003986.48"/>
    <n v="1.10600398648"/>
  </r>
  <r>
    <n v="2008"/>
    <x v="0"/>
    <s v="Norway"/>
    <x v="1"/>
    <x v="3"/>
    <n v="482174854481"/>
    <n v="0.17080000000000001"/>
    <n v="82355465145.354797"/>
    <n v="82.355465145354799"/>
  </r>
  <r>
    <m/>
    <x v="1"/>
    <s v="Oman"/>
    <x v="2"/>
    <x v="3"/>
    <n v="88191977373"/>
    <n v="0.06"/>
    <n v="5291518642.3800001"/>
    <n v="5.2915186423799998"/>
  </r>
  <r>
    <n v="2023"/>
    <x v="0"/>
    <s v="Pakistan"/>
    <x v="0"/>
    <x v="2"/>
    <n v="348262544719"/>
    <n v="0.19800000000000001"/>
    <n v="68955983854.362"/>
    <n v="68.955983854362003"/>
  </r>
  <r>
    <m/>
    <x v="1"/>
    <s v="Palau"/>
    <x v="3"/>
    <x v="1"/>
    <n v="217800000"/>
    <n v="0.17499999999999999"/>
    <n v="38115000"/>
    <n v="3.8115000000000003E-2"/>
  </r>
  <r>
    <n v="2007"/>
    <x v="0"/>
    <s v="Panama"/>
    <x v="5"/>
    <x v="3"/>
    <n v="65055100000"/>
    <s v="0.0494"/>
    <n v="3213721940"/>
    <n v="3.2137219400000001"/>
  </r>
  <r>
    <m/>
    <x v="1"/>
    <s v="Papua New Guinea"/>
    <x v="3"/>
    <x v="2"/>
    <n v="26594305745"/>
    <n v="8.7999999999999995E-2"/>
    <n v="2340298905.5599999"/>
    <n v="2.3402989055600001"/>
  </r>
  <r>
    <n v="2004"/>
    <x v="0"/>
    <s v="Paraguay"/>
    <x v="5"/>
    <x v="1"/>
    <n v="39495431574"/>
    <s v="0.072"/>
    <n v="2843671073.3279996"/>
    <n v="2.8436710733279997"/>
  </r>
  <r>
    <n v="2017"/>
    <x v="0"/>
    <s v="Peru"/>
    <x v="5"/>
    <x v="1"/>
    <n v="222044970486"/>
    <s v="0.046"/>
    <n v="10214068642.355999"/>
    <n v="10.214068642355999"/>
  </r>
  <r>
    <n v="2000"/>
    <x v="0"/>
    <s v="Philippines"/>
    <x v="3"/>
    <x v="2"/>
    <n v="394086401171"/>
    <n v="0.03"/>
    <n v="11822592035.129999"/>
    <n v="11.822592035129999"/>
  </r>
  <r>
    <n v="2018"/>
    <x v="0"/>
    <s v="Poland"/>
    <x v="1"/>
    <x v="3"/>
    <n v="679444832854"/>
    <s v="0.079"/>
    <n v="53676141795.466003"/>
    <n v="53.676141795466002"/>
  </r>
  <r>
    <n v="2008"/>
    <x v="0"/>
    <s v="Portugal"/>
    <x v="1"/>
    <x v="3"/>
    <n v="253663144586"/>
    <s v="0.0536"/>
    <n v="13596344549.809601"/>
    <n v="13.596344549809601"/>
  </r>
  <r>
    <m/>
    <x v="1"/>
    <s v="Puerto Rico"/>
    <x v="5"/>
    <x v="3"/>
    <n v="106525700000"/>
    <n v="0.20899999999999999"/>
    <n v="22263871300"/>
    <n v="22.263871300000002"/>
  </r>
  <r>
    <m/>
    <x v="1"/>
    <s v="Qatar"/>
    <x v="2"/>
    <x v="3"/>
    <n v="179677211793"/>
    <n v="0.18"/>
    <n v="32341898122.739998"/>
    <n v="32.341898122739998"/>
  </r>
  <r>
    <n v="2018"/>
    <x v="0"/>
    <s v="Romania"/>
    <x v="1"/>
    <x v="3"/>
    <n v="284087563695"/>
    <s v="0.0718"/>
    <n v="20397487073.301003"/>
    <n v="20.397487073301001"/>
  </r>
  <r>
    <n v="2013"/>
    <x v="0"/>
    <s v="Russian Federation"/>
    <x v="1"/>
    <x v="1"/>
    <n v="1699876578871"/>
    <s v="0.07"/>
    <n v="118991360520.97002"/>
    <n v="118.99136052097002"/>
  </r>
  <r>
    <n v="2017"/>
    <x v="0"/>
    <s v="Rwanda"/>
    <x v="4"/>
    <x v="0"/>
    <n v="10355974217"/>
    <n v="2E-3"/>
    <n v="20711948.434"/>
    <n v="2.0711948434E-2"/>
  </r>
  <r>
    <n v="2010"/>
    <x v="0"/>
    <s v="Samoa"/>
    <x v="3"/>
    <x v="2"/>
    <n v="843842416"/>
    <n v="0.17499999999999999"/>
    <n v="147672422.79999998"/>
    <n v="0.14767242279999998"/>
  </r>
  <r>
    <m/>
    <x v="1"/>
    <s v="San Marino"/>
    <x v="1"/>
    <x v="3"/>
    <n v="1541204337"/>
    <n v="0.17499999999999999"/>
    <n v="269710758.97499996"/>
    <n v="0.26971075897499996"/>
  </r>
  <r>
    <m/>
    <x v="1"/>
    <s v="São Tomé and Principe"/>
    <x v="4"/>
    <x v="2"/>
    <n v="472914469"/>
    <s v="0.0127"/>
    <n v="6006013.7562999995"/>
    <n v="6.0060137562999993E-3"/>
  </r>
  <r>
    <n v="2018"/>
    <x v="0"/>
    <s v="Saudi Arabia"/>
    <x v="2"/>
    <x v="3"/>
    <n v="700117873253"/>
    <n v="0.13800000000000001"/>
    <n v="96616266508.914001"/>
    <n v="96.616266508913995"/>
  </r>
  <r>
    <n v="2008"/>
    <x v="0"/>
    <s v="Senegal"/>
    <x v="4"/>
    <x v="2"/>
    <n v="23578084052"/>
    <s v="0.13"/>
    <n v="3065150926.7600002"/>
    <n v="3.0651509267600003"/>
  </r>
  <r>
    <n v="2020"/>
    <x v="0"/>
    <s v="Serbia"/>
    <x v="1"/>
    <x v="1"/>
    <n v="63082047649"/>
    <s v="0.0893"/>
    <n v="5633226855.0557003"/>
    <n v="5.6332268550557005"/>
  </r>
  <r>
    <m/>
    <x v="1"/>
    <s v="Seychelles"/>
    <x v="4"/>
    <x v="3"/>
    <n v="1454458183"/>
    <n v="0.17499999999999999"/>
    <n v="254530182.02499998"/>
    <n v="0.254530182025"/>
  </r>
  <r>
    <m/>
    <x v="1"/>
    <s v="Sierra Leone"/>
    <x v="4"/>
    <x v="0"/>
    <n v="4042237864"/>
    <n v="0.17499999999999999"/>
    <n v="707391626.19999993"/>
    <n v="0.70739162619999996"/>
  </r>
  <r>
    <n v="2000"/>
    <x v="0"/>
    <s v="Singapore"/>
    <x v="3"/>
    <x v="3"/>
    <n v="396986899888"/>
    <n v="0.14599999999999999"/>
    <n v="57960087383.647995"/>
    <n v="57.960087383647995"/>
  </r>
  <r>
    <m/>
    <x v="1"/>
    <s v="Sint Maarten (Dutch part)"/>
    <x v="5"/>
    <x v="3"/>
    <n v="1185474860"/>
    <n v="0.16500000000000001"/>
    <n v="195603351.90000001"/>
    <n v="0.1956033519"/>
  </r>
  <r>
    <n v="2010"/>
    <x v="0"/>
    <s v="Slovak Republic"/>
    <x v="1"/>
    <x v="3"/>
    <n v="116527101097"/>
    <s v="0.0503"/>
    <n v="5861313185.1791"/>
    <n v="5.8613131851790996"/>
  </r>
  <r>
    <n v="2009"/>
    <x v="0"/>
    <s v="Slovenia"/>
    <x v="1"/>
    <x v="3"/>
    <n v="61748586534"/>
    <s v="0.1476"/>
    <n v="9114091372.4183998"/>
    <n v="9.1140913724184003"/>
  </r>
  <r>
    <m/>
    <x v="1"/>
    <s v="Solomon Islands"/>
    <x v="3"/>
    <x v="2"/>
    <n v="1631486531"/>
    <n v="0.17499999999999999"/>
    <n v="285510142.92499995"/>
    <n v="0.28551014292499993"/>
  </r>
  <r>
    <m/>
    <x v="1"/>
    <s v="Somalia"/>
    <x v="4"/>
    <x v="0"/>
    <n v="7628000011"/>
    <n v="6.9000000000000006E-2"/>
    <n v="526332000.75900006"/>
    <n v="0.52633200075900011"/>
  </r>
  <r>
    <n v="2015"/>
    <x v="0"/>
    <s v="South Africa"/>
    <x v="4"/>
    <x v="1"/>
    <n v="419015018371"/>
    <n v="0.15"/>
    <n v="62852252755.649994"/>
    <n v="62.852252755649992"/>
  </r>
  <r>
    <m/>
    <x v="1"/>
    <s v="South Sudan"/>
    <x v="4"/>
    <x v="0"/>
    <n v="11997800760"/>
    <n v="0.16500000000000001"/>
    <n v="1979637125.4000001"/>
    <n v="1.9796371254"/>
  </r>
  <r>
    <n v="2005"/>
    <x v="0"/>
    <s v="Spain"/>
    <x v="1"/>
    <x v="3"/>
    <n v="1427380681294"/>
    <s v="0.1"/>
    <n v="142738068129.39999"/>
    <n v="142.73806812940001"/>
  </r>
  <r>
    <n v="2019"/>
    <x v="0"/>
    <s v="Sri Lanka"/>
    <x v="0"/>
    <x v="2"/>
    <n v="88927263724"/>
    <s v="0.065"/>
    <n v="5780272142.0600004"/>
    <n v="5.7802721420600003"/>
  </r>
  <r>
    <m/>
    <x v="1"/>
    <s v="St. Kitts and Nevis"/>
    <x v="5"/>
    <x v="3"/>
    <n v="860840740"/>
    <n v="0.17499999999999999"/>
    <n v="150647129.5"/>
    <n v="0.1506471295"/>
  </r>
  <r>
    <n v="2012"/>
    <x v="0"/>
    <s v="St. Lucia"/>
    <x v="5"/>
    <x v="1"/>
    <n v="1691275156"/>
    <n v="0.17499999999999999"/>
    <n v="295973152.29999995"/>
    <n v="0.29597315229999993"/>
  </r>
  <r>
    <m/>
    <x v="1"/>
    <s v="St. Martin (French part)"/>
    <x v="5"/>
    <x v="3"/>
    <n v="772950710"/>
    <n v="0.16500000000000001"/>
    <n v="127536867.15000001"/>
    <n v="0.12753686715000001"/>
  </r>
  <r>
    <n v="2012"/>
    <x v="0"/>
    <s v="St. Vincent and the Grenadines"/>
    <x v="5"/>
    <x v="1"/>
    <n v="904181492"/>
    <s v="0.045"/>
    <n v="40688167.140000001"/>
    <n v="4.0688167140000002E-2"/>
  </r>
  <r>
    <m/>
    <x v="1"/>
    <s v="Sudan"/>
    <x v="4"/>
    <x v="0"/>
    <n v="34326058557"/>
    <n v="0.19800000000000001"/>
    <n v="6796559594.2860003"/>
    <n v="6.7965595942860002"/>
  </r>
  <r>
    <n v="2014"/>
    <x v="0"/>
    <s v="Suriname"/>
    <x v="5"/>
    <x v="1"/>
    <n v="2984706243"/>
    <n v="0.17499999999999999"/>
    <n v="522323592.52499998"/>
    <n v="0.52232359252499994"/>
  </r>
  <r>
    <m/>
    <x v="1"/>
    <s v="Sweden"/>
    <x v="1"/>
    <x v="3"/>
    <n v="530883869004"/>
    <s v="0.174"/>
    <n v="92373793206.695999"/>
    <n v="92.373793206695993"/>
  </r>
  <r>
    <n v="2009"/>
    <x v="0"/>
    <s v="Switzerland"/>
    <x v="1"/>
    <x v="3"/>
    <n v="800640155387"/>
    <n v="8.9099999999999999E-2"/>
    <n v="71337037844.981705"/>
    <n v="71.337037844981708"/>
  </r>
  <r>
    <m/>
    <x v="1"/>
    <s v="Syrian Arab Republic"/>
    <x v="2"/>
    <x v="0"/>
    <n v="11079795397"/>
    <n v="0.16500000000000001"/>
    <n v="1828166240.5050001"/>
    <n v="1.8281662405050001"/>
  </r>
  <r>
    <m/>
    <x v="1"/>
    <s v="Taiwan, China"/>
    <x v="3"/>
    <x v="3"/>
    <m/>
    <n v="0.12479999999999999"/>
    <n v="0"/>
    <n v="0"/>
  </r>
  <r>
    <n v="2019"/>
    <x v="0"/>
    <s v="Tajikistan"/>
    <x v="1"/>
    <x v="2"/>
    <n v="8746270636"/>
    <n v="0.17499999999999999"/>
    <n v="1530597361.3"/>
    <n v="1.5305973612999999"/>
  </r>
  <r>
    <n v="2018"/>
    <x v="0"/>
    <s v="Tanzania"/>
    <x v="4"/>
    <x v="0"/>
    <n v="58001200572"/>
    <n v="0.06"/>
    <n v="3480072034.3199997"/>
    <n v="3.4800720343199996"/>
  </r>
  <r>
    <n v="2010"/>
    <x v="0"/>
    <s v="Thailand"/>
    <x v="3"/>
    <x v="1"/>
    <n v="504992757704"/>
    <s v="0.15"/>
    <n v="75748913655.599991"/>
    <n v="75.748913655599992"/>
  </r>
  <r>
    <n v="2011"/>
    <x v="0"/>
    <s v="Timor-Leste"/>
    <x v="3"/>
    <x v="2"/>
    <n v="3621222382"/>
    <n v="0.17499999999999999"/>
    <n v="633713916.8499999"/>
    <n v="0.63371391684999989"/>
  </r>
  <r>
    <m/>
    <x v="1"/>
    <s v="Togo"/>
    <x v="4"/>
    <x v="0"/>
    <n v="8413200567"/>
    <s v="0.0614"/>
    <n v="516570514.81380004"/>
    <n v="0.51657051481380001"/>
  </r>
  <r>
    <n v="2015"/>
    <x v="0"/>
    <s v="Tonga"/>
    <x v="3"/>
    <x v="1"/>
    <n v="469231309"/>
    <s v="0.09"/>
    <n v="42230817.809999995"/>
    <n v="4.2230817809999995E-2"/>
  </r>
  <r>
    <m/>
    <x v="1"/>
    <s v="Trinidad and Tobago"/>
    <x v="5"/>
    <x v="3"/>
    <n v="24460196270"/>
    <n v="7.4999999999999997E-2"/>
    <n v="1834514720.25"/>
    <n v="1.8345147202500001"/>
  </r>
  <r>
    <n v="2013"/>
    <x v="0"/>
    <s v="Tunisia"/>
    <x v="2"/>
    <x v="2"/>
    <n v="46686741814"/>
    <s v="0.17"/>
    <n v="7936746108.3800001"/>
    <n v="7.9367461083800004"/>
  </r>
  <r>
    <n v="2010"/>
    <x v="0"/>
    <s v="Turkey"/>
    <x v="1"/>
    <x v="1"/>
    <n v="819035182929"/>
    <n v="0.1153"/>
    <n v="94434756591.713699"/>
    <n v="94.434756591713693"/>
  </r>
  <r>
    <m/>
    <x v="1"/>
    <s v="Turkmenistan"/>
    <x v="1"/>
    <x v="1"/>
    <n v="45231428571"/>
    <n v="6.7000000000000004E-2"/>
    <n v="3030505714.257"/>
    <n v="3.030505714257"/>
  </r>
  <r>
    <m/>
    <x v="1"/>
    <s v="Turks and Caicos Islands"/>
    <x v="5"/>
    <x v="3"/>
    <n v="943269800"/>
    <n v="0.17499999999999999"/>
    <n v="165072215"/>
    <n v="0.16507221499999999"/>
  </r>
  <r>
    <m/>
    <x v="1"/>
    <s v="Tuvalu"/>
    <x v="3"/>
    <x v="1"/>
    <n v="63100961"/>
    <n v="0.17499999999999999"/>
    <n v="11042668.174999999"/>
    <n v="1.1042668174999999E-2"/>
  </r>
  <r>
    <n v="2018"/>
    <x v="0"/>
    <s v="Uganda"/>
    <x v="4"/>
    <x v="0"/>
    <n v="35170000000"/>
    <n v="4.4999999999999998E-2"/>
    <n v="1582650000"/>
    <n v="1.5826499999999999"/>
  </r>
  <r>
    <n v="2016"/>
    <x v="0"/>
    <s v="Ukraine"/>
    <x v="1"/>
    <x v="2"/>
    <n v="200085537744"/>
    <s v="0.178"/>
    <n v="35615225718.431999"/>
    <n v="35.615225718432001"/>
  </r>
  <r>
    <m/>
    <x v="1"/>
    <s v="United Arab Emirates"/>
    <x v="2"/>
    <x v="3"/>
    <n v="415021590683"/>
    <n v="0.14499999999999999"/>
    <n v="60178130649.034996"/>
    <n v="60.178130649034998"/>
  </r>
  <r>
    <m/>
    <x v="1"/>
    <s v="United Kingdom"/>
    <x v="1"/>
    <x v="3"/>
    <n v="3131377762925"/>
    <s v="0.14"/>
    <n v="438392886809.50006"/>
    <n v="438.39288680950006"/>
  </r>
  <r>
    <n v="2013"/>
    <x v="0"/>
    <s v="United States"/>
    <x v="6"/>
    <x v="3"/>
    <n v="23315080560000"/>
    <n v="0.96199999999999997"/>
    <n v="22429107498720"/>
    <n v="22429.107498720001"/>
  </r>
  <r>
    <n v="2015"/>
    <x v="0"/>
    <s v="Uruguay"/>
    <x v="5"/>
    <x v="3"/>
    <n v="59319484710"/>
    <s v="0.082"/>
    <n v="4864197746.2200003"/>
    <n v="4.8641977462200003"/>
  </r>
  <r>
    <n v="2011"/>
    <x v="0"/>
    <s v="Uzbekistan"/>
    <x v="1"/>
    <x v="2"/>
    <n v="69238903106"/>
    <s v="0.2"/>
    <n v="13847780621.200001"/>
    <n v="13.8477806212"/>
  </r>
  <r>
    <n v="2016"/>
    <x v="0"/>
    <s v="Vanuatu"/>
    <x v="3"/>
    <x v="2"/>
    <n v="956332655"/>
    <s v="0.222"/>
    <n v="212305849.41"/>
    <n v="0.21230584941"/>
  </r>
  <r>
    <m/>
    <x v="1"/>
    <s v="Venezuela, RB"/>
    <x v="5"/>
    <x v="1"/>
    <n v="482359318767"/>
    <n v="0.16500000000000001"/>
    <n v="79589287596.555008"/>
    <n v="79.58928759655501"/>
  </r>
  <r>
    <n v="2009"/>
    <x v="0"/>
    <s v="Vietnam"/>
    <x v="3"/>
    <x v="2"/>
    <n v="245213686369"/>
    <s v="0.117"/>
    <n v="28690001305.173"/>
    <n v="28.690001305173002"/>
  </r>
  <r>
    <m/>
    <x v="1"/>
    <s v="Virgin Islands (U.S.)"/>
    <x v="5"/>
    <x v="3"/>
    <n v="4204000000"/>
    <n v="0.17499999999999999"/>
    <n v="735700000"/>
    <n v="0.73570000000000002"/>
  </r>
  <r>
    <n v="2019"/>
    <x v="0"/>
    <s v="West Bank and Gaza"/>
    <x v="2"/>
    <x v="2"/>
    <n v="18036800000"/>
    <n v="6.3E-2"/>
    <n v="1136318400"/>
    <n v="1.1363184"/>
  </r>
  <r>
    <m/>
    <x v="1"/>
    <s v="Yemen, Rep."/>
    <x v="2"/>
    <x v="0"/>
    <n v="21606161066"/>
    <n v="5.5E-2"/>
    <n v="1188338858.6300001"/>
    <n v="1.1883388586300001"/>
  </r>
  <r>
    <n v="2016"/>
    <x v="0"/>
    <s v="Zambia"/>
    <x v="4"/>
    <x v="2"/>
    <n v="26720073435"/>
    <s v="0.12"/>
    <n v="3206408812.1999998"/>
    <n v="3.2064088121999998"/>
  </r>
  <r>
    <n v="2017"/>
    <x v="0"/>
    <s v="Zimbabwe"/>
    <x v="4"/>
    <x v="2"/>
    <n v="28371238665"/>
    <n v="8.7999999999999995E-2"/>
    <n v="2496669002.52"/>
    <n v="2.496669002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E5" firstHeaderRow="1" firstDataRow="1" firstDataCol="1"/>
  <pivotFields count="9">
    <pivotField showAll="0"/>
    <pivotField axis="axisRow" showAll="0">
      <items count="3">
        <item x="1"/>
        <item x="0"/>
        <item t="default"/>
      </items>
    </pivotField>
    <pivotField showAll="0"/>
    <pivotField showAll="0"/>
    <pivotField showAll="0"/>
    <pivotField showAll="0"/>
    <pivotField showAll="0"/>
    <pivotField numFmtId="1" showAll="0"/>
    <pivotField dataField="1" numFmtId="165" showAll="0"/>
  </pivotFields>
  <rowFields count="1">
    <field x="1"/>
  </rowFields>
  <rowItems count="3">
    <i>
      <x/>
    </i>
    <i>
      <x v="1"/>
    </i>
    <i t="grand">
      <x/>
    </i>
  </rowItems>
  <colItems count="1">
    <i/>
  </colItems>
  <dataFields count="1">
    <dataField name="Min of PPE( in Billion USD)" fld="8" subtotal="min" baseField="0"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5" firstHeaderRow="1" firstDataRow="1" firstDataCol="1"/>
  <pivotFields count="9">
    <pivotField showAll="0"/>
    <pivotField axis="axisRow" showAll="0">
      <items count="3">
        <item x="1"/>
        <item x="0"/>
        <item t="default"/>
      </items>
    </pivotField>
    <pivotField showAll="0"/>
    <pivotField showAll="0"/>
    <pivotField showAll="0"/>
    <pivotField showAll="0"/>
    <pivotField showAll="0"/>
    <pivotField numFmtId="1" showAll="0"/>
    <pivotField dataField="1" numFmtId="165" showAll="0"/>
  </pivotFields>
  <rowFields count="1">
    <field x="1"/>
  </rowFields>
  <rowItems count="3">
    <i>
      <x/>
    </i>
    <i>
      <x v="1"/>
    </i>
    <i t="grand">
      <x/>
    </i>
  </rowItems>
  <colItems count="1">
    <i/>
  </colItems>
  <dataFields count="1">
    <dataField name="Average of PPE( in Billion USD)" fld="8" subtotal="average" baseField="0" baseItem="0"/>
  </dataFields>
  <formats count="1">
    <format dxfId="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I5" firstHeaderRow="1" firstDataRow="1" firstDataCol="1"/>
  <pivotFields count="9">
    <pivotField showAll="0"/>
    <pivotField axis="axisRow" showAll="0">
      <items count="3">
        <item x="1"/>
        <item x="0"/>
        <item t="default"/>
      </items>
    </pivotField>
    <pivotField showAll="0"/>
    <pivotField showAll="0"/>
    <pivotField showAll="0"/>
    <pivotField showAll="0"/>
    <pivotField showAll="0"/>
    <pivotField numFmtId="1" showAll="0"/>
    <pivotField dataField="1" numFmtId="165" showAll="0"/>
  </pivotFields>
  <rowFields count="1">
    <field x="1"/>
  </rowFields>
  <rowItems count="3">
    <i>
      <x/>
    </i>
    <i>
      <x v="1"/>
    </i>
    <i t="grand">
      <x/>
    </i>
  </rowItems>
  <colItems count="1">
    <i/>
  </colItems>
  <dataFields count="1">
    <dataField name="Max of PPE( in Billion USD)" fld="8" subtotal="max" baseField="0" baseItem="0"/>
  </dataFields>
  <formats count="1">
    <format dxfId="2">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Q12:U36" firstHeaderRow="1" firstDataRow="2" firstDataCol="2"/>
  <pivotFields count="9">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3"/>
        <item x="1"/>
        <item x="5"/>
        <item x="2"/>
        <item x="6"/>
        <item x="0"/>
        <item x="4"/>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s>
  <rowFields count="2">
    <field x="3"/>
    <field x="4"/>
  </rowFields>
  <rowItems count="23">
    <i>
      <x/>
      <x/>
    </i>
    <i r="1">
      <x v="1"/>
    </i>
    <i r="1">
      <x v="2"/>
    </i>
    <i r="1">
      <x v="3"/>
    </i>
    <i>
      <x v="1"/>
      <x/>
    </i>
    <i r="1">
      <x v="2"/>
    </i>
    <i r="1">
      <x v="3"/>
    </i>
    <i>
      <x v="2"/>
      <x/>
    </i>
    <i r="1">
      <x v="2"/>
    </i>
    <i r="1">
      <x v="3"/>
    </i>
    <i>
      <x v="3"/>
      <x/>
    </i>
    <i r="1">
      <x v="1"/>
    </i>
    <i r="1">
      <x v="2"/>
    </i>
    <i r="1">
      <x v="3"/>
    </i>
    <i>
      <x v="4"/>
      <x/>
    </i>
    <i>
      <x v="5"/>
      <x v="1"/>
    </i>
    <i r="1">
      <x v="2"/>
    </i>
    <i r="1">
      <x v="3"/>
    </i>
    <i>
      <x v="6"/>
      <x/>
    </i>
    <i r="1">
      <x v="1"/>
    </i>
    <i r="1">
      <x v="2"/>
    </i>
    <i r="1">
      <x v="3"/>
    </i>
    <i t="grand">
      <x/>
    </i>
  </rowItems>
  <colFields count="1">
    <field x="1"/>
  </colFields>
  <colItems count="3">
    <i>
      <x/>
    </i>
    <i>
      <x v="1"/>
    </i>
    <i t="grand">
      <x/>
    </i>
  </colItems>
  <dataFields count="1">
    <dataField name="Min of PPE( in Billion USD)" fld="8" subtotal="min" baseField="0" baseItem="0"/>
  </dataFields>
  <formats count="7">
    <format dxfId="9">
      <pivotArea collapsedLevelsAreSubtotals="1" fieldPosition="0">
        <references count="1">
          <reference field="1" count="0"/>
        </references>
      </pivotArea>
    </format>
    <format dxfId="8">
      <pivotArea outline="0" collapsedLevelsAreSubtotals="1" fieldPosition="0"/>
    </format>
    <format dxfId="7">
      <pivotArea dataOnly="0" labelOnly="1" fieldPosition="0">
        <references count="1">
          <reference field="1" count="0"/>
        </references>
      </pivotArea>
    </format>
    <format dxfId="6">
      <pivotArea dataOnly="0" labelOnly="1" grandCol="1" outline="0" fieldPosition="0"/>
    </format>
    <format dxfId="5">
      <pivotArea collapsedLevelsAreSubtotals="1" fieldPosition="0">
        <references count="1">
          <reference field="3" count="0"/>
        </references>
      </pivotArea>
    </format>
    <format dxfId="4">
      <pivotArea outline="0" fieldPosition="0">
        <references count="3">
          <reference field="1" count="0" selected="0"/>
          <reference field="3" count="1" selected="0">
            <x v="0"/>
          </reference>
          <reference field="4" count="0" selected="0"/>
        </references>
      </pivotArea>
    </format>
    <format dxfId="3">
      <pivotArea outline="0" fieldPosition="0">
        <references count="3">
          <reference field="1" count="1" selected="0">
            <x v="0"/>
          </reference>
          <reference field="3" count="1" selected="0">
            <x v="0"/>
          </reference>
          <reference field="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I12:M36" firstHeaderRow="1" firstDataRow="2" firstDataCol="2"/>
  <pivotFields count="9">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3"/>
        <item x="1"/>
        <item x="5"/>
        <item x="2"/>
        <item x="6"/>
        <item x="0"/>
        <item x="4"/>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s>
  <rowFields count="2">
    <field x="3"/>
    <field x="4"/>
  </rowFields>
  <rowItems count="23">
    <i>
      <x/>
      <x/>
    </i>
    <i r="1">
      <x v="1"/>
    </i>
    <i r="1">
      <x v="2"/>
    </i>
    <i r="1">
      <x v="3"/>
    </i>
    <i>
      <x v="1"/>
      <x/>
    </i>
    <i r="1">
      <x v="2"/>
    </i>
    <i r="1">
      <x v="3"/>
    </i>
    <i>
      <x v="2"/>
      <x/>
    </i>
    <i r="1">
      <x v="2"/>
    </i>
    <i r="1">
      <x v="3"/>
    </i>
    <i>
      <x v="3"/>
      <x/>
    </i>
    <i r="1">
      <x v="1"/>
    </i>
    <i r="1">
      <x v="2"/>
    </i>
    <i r="1">
      <x v="3"/>
    </i>
    <i>
      <x v="4"/>
      <x/>
    </i>
    <i>
      <x v="5"/>
      <x v="1"/>
    </i>
    <i r="1">
      <x v="2"/>
    </i>
    <i r="1">
      <x v="3"/>
    </i>
    <i>
      <x v="6"/>
      <x/>
    </i>
    <i r="1">
      <x v="1"/>
    </i>
    <i r="1">
      <x v="2"/>
    </i>
    <i r="1">
      <x v="3"/>
    </i>
    <i t="grand">
      <x/>
    </i>
  </rowItems>
  <colFields count="1">
    <field x="1"/>
  </colFields>
  <colItems count="3">
    <i>
      <x/>
    </i>
    <i>
      <x v="1"/>
    </i>
    <i t="grand">
      <x/>
    </i>
  </colItems>
  <dataFields count="1">
    <dataField name="Max of PPE( in Billion USD)" fld="8" subtotal="max" baseField="0" baseItem="0"/>
  </dataFields>
  <formats count="5">
    <format dxfId="14">
      <pivotArea collapsedLevelsAreSubtotals="1" fieldPosition="0">
        <references count="1">
          <reference field="1" count="0"/>
        </references>
      </pivotArea>
    </format>
    <format dxfId="13">
      <pivotArea outline="0" collapsedLevelsAreSubtotals="1" fieldPosition="0"/>
    </format>
    <format dxfId="12">
      <pivotArea dataOnly="0" labelOnly="1" fieldPosition="0">
        <references count="1">
          <reference field="1" count="0"/>
        </references>
      </pivotArea>
    </format>
    <format dxfId="11">
      <pivotArea dataOnly="0" labelOnly="1" grandCol="1" outline="0" fieldPosition="0"/>
    </format>
    <format dxfId="10">
      <pivotArea collapsedLevelsAreSubtotals="1" fieldPosition="0">
        <references count="2">
          <reference field="1" count="1" selected="0">
            <x v="0"/>
          </reference>
          <reference field="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12:E36" firstHeaderRow="1" firstDataRow="2" firstDataCol="2"/>
  <pivotFields count="9">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3"/>
        <item x="1"/>
        <item x="5"/>
        <item x="2"/>
        <item x="6"/>
        <item x="0"/>
        <item x="4"/>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s>
  <rowFields count="2">
    <field x="3"/>
    <field x="4"/>
  </rowFields>
  <rowItems count="23">
    <i>
      <x/>
      <x/>
    </i>
    <i r="1">
      <x v="1"/>
    </i>
    <i r="1">
      <x v="2"/>
    </i>
    <i r="1">
      <x v="3"/>
    </i>
    <i>
      <x v="1"/>
      <x/>
    </i>
    <i r="1">
      <x v="2"/>
    </i>
    <i r="1">
      <x v="3"/>
    </i>
    <i>
      <x v="2"/>
      <x/>
    </i>
    <i r="1">
      <x v="2"/>
    </i>
    <i r="1">
      <x v="3"/>
    </i>
    <i>
      <x v="3"/>
      <x/>
    </i>
    <i r="1">
      <x v="1"/>
    </i>
    <i r="1">
      <x v="2"/>
    </i>
    <i r="1">
      <x v="3"/>
    </i>
    <i>
      <x v="4"/>
      <x/>
    </i>
    <i>
      <x v="5"/>
      <x v="1"/>
    </i>
    <i r="1">
      <x v="2"/>
    </i>
    <i r="1">
      <x v="3"/>
    </i>
    <i>
      <x v="6"/>
      <x/>
    </i>
    <i r="1">
      <x v="1"/>
    </i>
    <i r="1">
      <x v="2"/>
    </i>
    <i r="1">
      <x v="3"/>
    </i>
    <i t="grand">
      <x/>
    </i>
  </rowItems>
  <colFields count="1">
    <field x="1"/>
  </colFields>
  <colItems count="3">
    <i>
      <x/>
    </i>
    <i>
      <x v="1"/>
    </i>
    <i t="grand">
      <x/>
    </i>
  </colItems>
  <dataFields count="1">
    <dataField name="Average of PPE( in Billion USD)" fld="8" subtotal="average" baseField="0" baseItem="0"/>
  </dataFields>
  <formats count="5">
    <format dxfId="19">
      <pivotArea collapsedLevelsAreSubtotals="1" fieldPosition="0">
        <references count="1">
          <reference field="1" count="0"/>
        </references>
      </pivotArea>
    </format>
    <format dxfId="18">
      <pivotArea outline="0" collapsedLevelsAreSubtotals="1" fieldPosition="0"/>
    </format>
    <format dxfId="17">
      <pivotArea dataOnly="0" labelOnly="1" fieldPosition="0">
        <references count="1">
          <reference field="1" count="0"/>
        </references>
      </pivotArea>
    </format>
    <format dxfId="16">
      <pivotArea dataOnly="0" labelOnly="1" grandCol="1" outline="0" fieldPosition="0"/>
    </format>
    <format dxfId="15">
      <pivotArea collapsedLevelsAreSubtotals="1" fieldPosition="0">
        <references count="2">
          <reference field="1" count="1" selected="0">
            <x v="0"/>
          </reference>
          <reference field="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Z1:AH27" firstHeaderRow="1" firstDataRow="2" firstDataCol="1"/>
  <pivotFields count="3">
    <pivotField axis="axisRow" showAll="0">
      <items count="25">
        <item x="21"/>
        <item x="13"/>
        <item x="20"/>
        <item x="4"/>
        <item x="16"/>
        <item x="18"/>
        <item x="19"/>
        <item x="15"/>
        <item x="14"/>
        <item x="1"/>
        <item x="5"/>
        <item x="7"/>
        <item x="3"/>
        <item x="6"/>
        <item x="11"/>
        <item x="12"/>
        <item x="2"/>
        <item x="10"/>
        <item x="0"/>
        <item x="8"/>
        <item x="9"/>
        <item x="22"/>
        <item x="17"/>
        <item x="23"/>
        <item t="default"/>
      </items>
    </pivotField>
    <pivotField dataField="1" showAll="0"/>
    <pivotField axis="axisCol" showAll="0">
      <items count="8">
        <item x="4"/>
        <item x="1"/>
        <item x="3"/>
        <item x="5"/>
        <item x="6"/>
        <item x="0"/>
        <item x="2"/>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8">
    <i>
      <x/>
    </i>
    <i>
      <x v="1"/>
    </i>
    <i>
      <x v="2"/>
    </i>
    <i>
      <x v="3"/>
    </i>
    <i>
      <x v="4"/>
    </i>
    <i>
      <x v="5"/>
    </i>
    <i>
      <x v="6"/>
    </i>
    <i t="grand">
      <x/>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H26" firstHeaderRow="1" firstDataRow="1" firstDataCol="1"/>
  <pivotFields count="2">
    <pivotField axis="axisRow" showAll="0">
      <items count="25">
        <item x="21"/>
        <item x="13"/>
        <item x="20"/>
        <item x="4"/>
        <item x="16"/>
        <item x="18"/>
        <item x="19"/>
        <item x="15"/>
        <item x="14"/>
        <item x="1"/>
        <item x="5"/>
        <item x="7"/>
        <item x="3"/>
        <item x="6"/>
        <item x="11"/>
        <item x="12"/>
        <item x="2"/>
        <item x="10"/>
        <item x="0"/>
        <item x="8"/>
        <item x="9"/>
        <item x="22"/>
        <item x="17"/>
        <item x="23"/>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armeps.am/epps/home.do;%20wwwgnumner.am" TargetMode="External"/><Relationship Id="rId7" Type="http://schemas.openxmlformats.org/officeDocument/2006/relationships/hyperlink" Target="https://doe.gov.in/procurement-policy-division-0" TargetMode="External"/><Relationship Id="rId2" Type="http://schemas.openxmlformats.org/officeDocument/2006/relationships/hyperlink" Target="https://www.argentinacompra.gov.ar/" TargetMode="External"/><Relationship Id="rId1" Type="http://schemas.openxmlformats.org/officeDocument/2006/relationships/hyperlink" Target="https://www.moic.gov.bt/wp-content/uploads/2016/08/Procurement-Rules-and-Regulations.pdf" TargetMode="External"/><Relationship Id="rId6" Type="http://schemas.openxmlformats.org/officeDocument/2006/relationships/hyperlink" Target="http://www.treasury.gov.lk/" TargetMode="External"/><Relationship Id="rId5" Type="http://schemas.openxmlformats.org/officeDocument/2006/relationships/hyperlink" Target="https://promise.lk/" TargetMode="External"/><Relationship Id="rId4" Type="http://schemas.openxmlformats.org/officeDocument/2006/relationships/hyperlink" Target="https://www.e-reisen.at/information/begriffserklaerungen/e-procuremen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datos.gob.ar/" TargetMode="External"/><Relationship Id="rId2" Type="http://schemas.openxmlformats.org/officeDocument/2006/relationships/hyperlink" Target="http://app.sisocs.org/" TargetMode="External"/><Relationship Id="rId1" Type="http://schemas.openxmlformats.org/officeDocument/2006/relationships/hyperlink" Target="https://catalogos.perucompras.gob.pe/ConsultaOrdenesPub;" TargetMode="Externa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0" sqref="B20"/>
    </sheetView>
  </sheetViews>
  <sheetFormatPr defaultRowHeight="15" x14ac:dyDescent="0.25"/>
  <cols>
    <col min="1" max="1" width="20.7109375" bestFit="1" customWidth="1"/>
    <col min="2" max="2" width="28.85546875" bestFit="1" customWidth="1"/>
  </cols>
  <sheetData>
    <row r="1" spans="1:2" x14ac:dyDescent="0.25">
      <c r="A1" s="1" t="s">
        <v>7</v>
      </c>
      <c r="B1" s="13" t="s">
        <v>7023</v>
      </c>
    </row>
    <row r="2" spans="1:2" x14ac:dyDescent="0.25">
      <c r="A2" t="s">
        <v>7019</v>
      </c>
      <c r="B2" s="11" t="s">
        <v>7024</v>
      </c>
    </row>
    <row r="3" spans="1:2" x14ac:dyDescent="0.25">
      <c r="A3" t="s">
        <v>7022</v>
      </c>
      <c r="B3" s="11" t="s">
        <v>7025</v>
      </c>
    </row>
    <row r="4" spans="1:2" x14ac:dyDescent="0.25">
      <c r="A4" t="s">
        <v>7021</v>
      </c>
      <c r="B4" s="11" t="s">
        <v>7026</v>
      </c>
    </row>
    <row r="5" spans="1:2" x14ac:dyDescent="0.25">
      <c r="A5" t="s">
        <v>7020</v>
      </c>
      <c r="B5" s="11" t="s">
        <v>7027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B1" workbookViewId="0">
      <selection activeCell="C8" sqref="C8"/>
    </sheetView>
  </sheetViews>
  <sheetFormatPr defaultRowHeight="15" x14ac:dyDescent="0.25"/>
  <cols>
    <col min="1" max="1" width="16.28515625" bestFit="1" customWidth="1"/>
    <col min="2" max="2" width="11.28515625" bestFit="1" customWidth="1"/>
    <col min="3" max="3" width="20.42578125" customWidth="1"/>
    <col min="4" max="4" width="20.7109375" bestFit="1" customWidth="1"/>
    <col min="5" max="5" width="21.5703125" bestFit="1" customWidth="1"/>
    <col min="7" max="7" width="9.140625" style="11"/>
    <col min="8" max="8" width="21.5703125" bestFit="1" customWidth="1"/>
    <col min="9" max="9" width="17.85546875" bestFit="1" customWidth="1"/>
    <col min="10" max="10" width="19.140625" bestFit="1" customWidth="1"/>
    <col min="11" max="11" width="21.5703125" bestFit="1" customWidth="1"/>
  </cols>
  <sheetData>
    <row r="1" spans="1:11" x14ac:dyDescent="0.25">
      <c r="A1" s="48" t="s">
        <v>7075</v>
      </c>
      <c r="B1" s="48" t="s">
        <v>7074</v>
      </c>
      <c r="C1" s="8" t="s">
        <v>278</v>
      </c>
      <c r="D1" s="8" t="s">
        <v>7</v>
      </c>
      <c r="F1" s="66" t="s">
        <v>7086</v>
      </c>
      <c r="G1" s="66"/>
      <c r="I1" s="12" t="s">
        <v>7083</v>
      </c>
      <c r="J1" s="12" t="s">
        <v>7119</v>
      </c>
    </row>
    <row r="2" spans="1:11" x14ac:dyDescent="0.25">
      <c r="A2" s="37">
        <v>2000</v>
      </c>
      <c r="B2" s="37" t="s">
        <v>126</v>
      </c>
      <c r="C2" s="4" t="s">
        <v>3933</v>
      </c>
      <c r="D2" s="4" t="s">
        <v>7022</v>
      </c>
      <c r="F2" s="49" t="s">
        <v>7084</v>
      </c>
      <c r="G2" s="50">
        <v>18</v>
      </c>
      <c r="I2" t="s">
        <v>7076</v>
      </c>
      <c r="J2" t="s">
        <v>7088</v>
      </c>
    </row>
    <row r="3" spans="1:11" x14ac:dyDescent="0.25">
      <c r="A3" s="37">
        <v>2000</v>
      </c>
      <c r="B3" s="37" t="s">
        <v>126</v>
      </c>
      <c r="C3" s="4" t="s">
        <v>5082</v>
      </c>
      <c r="D3" s="4" t="s">
        <v>7021</v>
      </c>
      <c r="F3" s="49" t="s">
        <v>7085</v>
      </c>
      <c r="G3" s="50">
        <v>20</v>
      </c>
      <c r="I3" t="s">
        <v>7077</v>
      </c>
      <c r="J3" t="s">
        <v>7089</v>
      </c>
      <c r="K3" t="s">
        <v>7087</v>
      </c>
    </row>
    <row r="4" spans="1:11" x14ac:dyDescent="0.25">
      <c r="A4" s="37">
        <v>2000</v>
      </c>
      <c r="B4" s="37" t="s">
        <v>126</v>
      </c>
      <c r="C4" s="4" t="s">
        <v>5694</v>
      </c>
      <c r="D4" s="4" t="s">
        <v>7019</v>
      </c>
      <c r="I4" t="s">
        <v>7078</v>
      </c>
      <c r="J4" t="s">
        <v>7090</v>
      </c>
      <c r="K4" t="s">
        <v>7087</v>
      </c>
    </row>
    <row r="5" spans="1:11" x14ac:dyDescent="0.25">
      <c r="A5" s="37">
        <v>2001</v>
      </c>
      <c r="B5" s="37" t="s">
        <v>126</v>
      </c>
      <c r="C5" s="4" t="s">
        <v>3196</v>
      </c>
      <c r="D5" s="4" t="s">
        <v>7019</v>
      </c>
      <c r="I5" t="s">
        <v>7079</v>
      </c>
      <c r="J5" t="s">
        <v>7091</v>
      </c>
      <c r="K5" t="s">
        <v>7087</v>
      </c>
    </row>
    <row r="6" spans="1:11" x14ac:dyDescent="0.25">
      <c r="A6" s="37">
        <v>2002</v>
      </c>
      <c r="B6" s="37" t="s">
        <v>126</v>
      </c>
      <c r="C6" s="4" t="s">
        <v>3442</v>
      </c>
      <c r="D6" s="4" t="s">
        <v>7019</v>
      </c>
      <c r="I6" t="s">
        <v>7080</v>
      </c>
      <c r="J6" t="s">
        <v>7092</v>
      </c>
      <c r="K6" t="s">
        <v>7087</v>
      </c>
    </row>
    <row r="7" spans="1:11" x14ac:dyDescent="0.25">
      <c r="A7" s="37">
        <v>2002</v>
      </c>
      <c r="B7" s="37" t="s">
        <v>126</v>
      </c>
      <c r="C7" s="4" t="s">
        <v>4640</v>
      </c>
      <c r="D7" s="4" t="s">
        <v>7019</v>
      </c>
      <c r="I7" t="s">
        <v>7081</v>
      </c>
      <c r="J7" t="s">
        <v>7093</v>
      </c>
      <c r="K7" t="s">
        <v>7087</v>
      </c>
    </row>
    <row r="8" spans="1:11" x14ac:dyDescent="0.25">
      <c r="A8" s="37">
        <v>2003</v>
      </c>
      <c r="B8" s="37" t="s">
        <v>126</v>
      </c>
      <c r="C8" s="4" t="s">
        <v>547</v>
      </c>
      <c r="D8" s="4" t="s">
        <v>7019</v>
      </c>
      <c r="I8" t="s">
        <v>7082</v>
      </c>
      <c r="J8" t="s">
        <v>7094</v>
      </c>
      <c r="K8" t="s">
        <v>7087</v>
      </c>
    </row>
    <row r="9" spans="1:11" x14ac:dyDescent="0.25">
      <c r="A9" s="37">
        <v>2008</v>
      </c>
      <c r="B9" s="37" t="s">
        <v>126</v>
      </c>
      <c r="C9" s="4" t="s">
        <v>2957</v>
      </c>
      <c r="D9" s="4" t="s">
        <v>7021</v>
      </c>
      <c r="J9" t="s">
        <v>7095</v>
      </c>
      <c r="K9" t="s">
        <v>7087</v>
      </c>
    </row>
    <row r="10" spans="1:11" x14ac:dyDescent="0.25">
      <c r="A10" s="37">
        <v>2009</v>
      </c>
      <c r="B10" s="37" t="s">
        <v>126</v>
      </c>
      <c r="C10" s="4" t="s">
        <v>6842</v>
      </c>
      <c r="D10" s="4" t="s">
        <v>7021</v>
      </c>
      <c r="J10" t="s">
        <v>7096</v>
      </c>
      <c r="K10" t="s">
        <v>7087</v>
      </c>
    </row>
    <row r="11" spans="1:11" x14ac:dyDescent="0.25">
      <c r="A11" s="37">
        <v>2010</v>
      </c>
      <c r="B11" s="37" t="s">
        <v>126</v>
      </c>
      <c r="C11" s="4" t="s">
        <v>5445</v>
      </c>
      <c r="D11" s="4" t="s">
        <v>7021</v>
      </c>
      <c r="J11" t="s">
        <v>7117</v>
      </c>
      <c r="K11" t="s">
        <v>7087</v>
      </c>
    </row>
    <row r="12" spans="1:11" x14ac:dyDescent="0.25">
      <c r="A12" s="37">
        <v>2010</v>
      </c>
      <c r="B12" s="37" t="s">
        <v>126</v>
      </c>
      <c r="C12" s="4" t="s">
        <v>6282</v>
      </c>
      <c r="D12" s="4" t="s">
        <v>7022</v>
      </c>
      <c r="J12" t="s">
        <v>7118</v>
      </c>
    </row>
    <row r="13" spans="1:11" x14ac:dyDescent="0.25">
      <c r="A13" s="37">
        <v>2011</v>
      </c>
      <c r="B13" s="37" t="s">
        <v>126</v>
      </c>
      <c r="C13" s="4" t="s">
        <v>6310</v>
      </c>
      <c r="D13" s="4" t="s">
        <v>7021</v>
      </c>
      <c r="J13" t="s">
        <v>7097</v>
      </c>
    </row>
    <row r="14" spans="1:11" x14ac:dyDescent="0.25">
      <c r="A14" s="37">
        <v>2012</v>
      </c>
      <c r="B14" s="37" t="s">
        <v>126</v>
      </c>
      <c r="C14" s="4" t="s">
        <v>4302</v>
      </c>
      <c r="D14" s="4" t="s">
        <v>7021</v>
      </c>
      <c r="J14" t="s">
        <v>7098</v>
      </c>
      <c r="K14" t="s">
        <v>7087</v>
      </c>
    </row>
    <row r="15" spans="1:11" x14ac:dyDescent="0.25">
      <c r="A15" s="37">
        <v>2015</v>
      </c>
      <c r="B15" s="37" t="s">
        <v>126</v>
      </c>
      <c r="C15" s="4" t="s">
        <v>6362</v>
      </c>
      <c r="D15" s="4" t="s">
        <v>7022</v>
      </c>
      <c r="J15" t="s">
        <v>7099</v>
      </c>
      <c r="K15" t="s">
        <v>7087</v>
      </c>
    </row>
    <row r="16" spans="1:11" x14ac:dyDescent="0.25">
      <c r="A16" s="15">
        <v>2016</v>
      </c>
      <c r="B16" s="37" t="s">
        <v>126</v>
      </c>
      <c r="C16" s="4" t="s">
        <v>1462</v>
      </c>
      <c r="D16" s="4" t="s">
        <v>7022</v>
      </c>
      <c r="J16" t="s">
        <v>7100</v>
      </c>
      <c r="K16" t="s">
        <v>7087</v>
      </c>
    </row>
    <row r="17" spans="1:11" x14ac:dyDescent="0.25">
      <c r="A17" s="37">
        <v>2016</v>
      </c>
      <c r="B17" s="37" t="s">
        <v>126</v>
      </c>
      <c r="C17" s="4" t="s">
        <v>4524</v>
      </c>
      <c r="D17" s="4" t="s">
        <v>7019</v>
      </c>
      <c r="J17" t="s">
        <v>7101</v>
      </c>
      <c r="K17" t="s">
        <v>7087</v>
      </c>
    </row>
    <row r="18" spans="1:11" x14ac:dyDescent="0.25">
      <c r="A18" s="15">
        <v>2016</v>
      </c>
      <c r="B18" s="37" t="s">
        <v>126</v>
      </c>
      <c r="C18" s="4" t="s">
        <v>6796</v>
      </c>
      <c r="D18" s="4" t="s">
        <v>7021</v>
      </c>
      <c r="J18" t="s">
        <v>7102</v>
      </c>
      <c r="K18" t="s">
        <v>7087</v>
      </c>
    </row>
    <row r="19" spans="1:11" x14ac:dyDescent="0.25">
      <c r="A19" s="37">
        <v>2018</v>
      </c>
      <c r="B19" s="37" t="s">
        <v>126</v>
      </c>
      <c r="C19" s="4" t="s">
        <v>2155</v>
      </c>
      <c r="D19" s="4" t="s">
        <v>7022</v>
      </c>
      <c r="J19" t="s">
        <v>7103</v>
      </c>
      <c r="K19" t="s">
        <v>7087</v>
      </c>
    </row>
    <row r="20" spans="1:11" x14ac:dyDescent="0.25">
      <c r="A20" s="15"/>
      <c r="B20" s="15" t="s">
        <v>198</v>
      </c>
      <c r="C20" s="4" t="s">
        <v>277</v>
      </c>
      <c r="D20" s="4" t="s">
        <v>7022</v>
      </c>
      <c r="J20" t="s">
        <v>7104</v>
      </c>
      <c r="K20" t="s">
        <v>7087</v>
      </c>
    </row>
    <row r="21" spans="1:11" x14ac:dyDescent="0.25">
      <c r="A21" s="15"/>
      <c r="B21" s="15" t="s">
        <v>198</v>
      </c>
      <c r="C21" s="4" t="s">
        <v>1124</v>
      </c>
      <c r="D21" s="4" t="s">
        <v>7019</v>
      </c>
      <c r="J21" t="s">
        <v>7105</v>
      </c>
      <c r="K21" t="s">
        <v>7087</v>
      </c>
    </row>
    <row r="22" spans="1:11" x14ac:dyDescent="0.25">
      <c r="A22" s="15"/>
      <c r="B22" s="15" t="s">
        <v>198</v>
      </c>
      <c r="C22" s="4" t="s">
        <v>1254</v>
      </c>
      <c r="D22" s="4" t="s">
        <v>7021</v>
      </c>
      <c r="J22" t="s">
        <v>7106</v>
      </c>
      <c r="K22" t="s">
        <v>7087</v>
      </c>
    </row>
    <row r="23" spans="1:11" x14ac:dyDescent="0.25">
      <c r="A23" s="15"/>
      <c r="B23" s="15" t="s">
        <v>198</v>
      </c>
      <c r="C23" s="4" t="s">
        <v>2257</v>
      </c>
      <c r="D23" s="4" t="s">
        <v>7019</v>
      </c>
      <c r="J23" t="s">
        <v>7107</v>
      </c>
      <c r="K23" t="s">
        <v>7087</v>
      </c>
    </row>
    <row r="24" spans="1:11" x14ac:dyDescent="0.25">
      <c r="A24" s="15"/>
      <c r="B24" s="15" t="s">
        <v>198</v>
      </c>
      <c r="C24" s="4" t="s">
        <v>2585</v>
      </c>
      <c r="D24" s="4" t="s">
        <v>7019</v>
      </c>
      <c r="J24" t="s">
        <v>7108</v>
      </c>
      <c r="K24" t="s">
        <v>7087</v>
      </c>
    </row>
    <row r="25" spans="1:11" x14ac:dyDescent="0.25">
      <c r="A25" s="15"/>
      <c r="B25" s="15" t="s">
        <v>198</v>
      </c>
      <c r="C25" s="4" t="s">
        <v>2823</v>
      </c>
      <c r="D25" s="4" t="s">
        <v>7019</v>
      </c>
      <c r="J25" t="s">
        <v>7109</v>
      </c>
      <c r="K25" t="s">
        <v>7087</v>
      </c>
    </row>
    <row r="26" spans="1:11" x14ac:dyDescent="0.25">
      <c r="A26" s="15"/>
      <c r="B26" s="15" t="s">
        <v>198</v>
      </c>
      <c r="C26" s="4" t="s">
        <v>3412</v>
      </c>
      <c r="D26" s="4" t="s">
        <v>7021</v>
      </c>
      <c r="J26" t="s">
        <v>7110</v>
      </c>
      <c r="K26" t="s">
        <v>7087</v>
      </c>
    </row>
    <row r="27" spans="1:11" x14ac:dyDescent="0.25">
      <c r="A27" s="15"/>
      <c r="B27" s="15" t="s">
        <v>198</v>
      </c>
      <c r="C27" s="4" t="s">
        <v>3437</v>
      </c>
      <c r="D27" s="4" t="s">
        <v>7020</v>
      </c>
      <c r="J27" t="s">
        <v>7111</v>
      </c>
      <c r="K27" t="s">
        <v>7087</v>
      </c>
    </row>
    <row r="28" spans="1:11" x14ac:dyDescent="0.25">
      <c r="A28" s="15"/>
      <c r="B28" s="15" t="s">
        <v>198</v>
      </c>
      <c r="C28" s="4" t="s">
        <v>3589</v>
      </c>
      <c r="D28" s="4" t="s">
        <v>7021</v>
      </c>
      <c r="J28" t="s">
        <v>7112</v>
      </c>
      <c r="K28" t="s">
        <v>7087</v>
      </c>
    </row>
    <row r="29" spans="1:11" x14ac:dyDescent="0.25">
      <c r="A29" s="15"/>
      <c r="B29" s="15" t="s">
        <v>198</v>
      </c>
      <c r="C29" s="4" t="s">
        <v>3851</v>
      </c>
      <c r="D29" s="4" t="s">
        <v>7019</v>
      </c>
      <c r="J29" t="s">
        <v>7113</v>
      </c>
      <c r="K29" t="s">
        <v>7087</v>
      </c>
    </row>
    <row r="30" spans="1:11" x14ac:dyDescent="0.25">
      <c r="A30" s="15"/>
      <c r="B30" s="15" t="s">
        <v>198</v>
      </c>
      <c r="C30" s="4" t="s">
        <v>4072</v>
      </c>
      <c r="D30" s="4" t="s">
        <v>7022</v>
      </c>
      <c r="J30" t="s">
        <v>7114</v>
      </c>
      <c r="K30" t="s">
        <v>7087</v>
      </c>
    </row>
    <row r="31" spans="1:11" x14ac:dyDescent="0.25">
      <c r="A31" s="15"/>
      <c r="B31" s="15" t="s">
        <v>198</v>
      </c>
      <c r="C31" s="4" t="s">
        <v>4226</v>
      </c>
      <c r="D31" s="4" t="s">
        <v>7021</v>
      </c>
      <c r="J31" t="s">
        <v>7115</v>
      </c>
      <c r="K31" t="s">
        <v>7087</v>
      </c>
    </row>
    <row r="32" spans="1:11" x14ac:dyDescent="0.25">
      <c r="A32" s="15"/>
      <c r="B32" s="15" t="s">
        <v>198</v>
      </c>
      <c r="C32" s="4" t="s">
        <v>4476</v>
      </c>
      <c r="D32" s="4" t="s">
        <v>7021</v>
      </c>
      <c r="J32" t="s">
        <v>7116</v>
      </c>
      <c r="K32" t="s">
        <v>7087</v>
      </c>
    </row>
    <row r="33" spans="1:11" x14ac:dyDescent="0.25">
      <c r="A33" s="15"/>
      <c r="B33" s="15" t="s">
        <v>198</v>
      </c>
      <c r="C33" s="4" t="s">
        <v>4626</v>
      </c>
      <c r="D33" s="4" t="s">
        <v>7019</v>
      </c>
      <c r="K33" t="s">
        <v>7087</v>
      </c>
    </row>
    <row r="34" spans="1:11" x14ac:dyDescent="0.25">
      <c r="A34" s="15"/>
      <c r="B34" s="15" t="s">
        <v>198</v>
      </c>
      <c r="C34" s="4" t="s">
        <v>4739</v>
      </c>
      <c r="D34" s="4" t="s">
        <v>7019</v>
      </c>
    </row>
    <row r="35" spans="1:11" x14ac:dyDescent="0.25">
      <c r="A35" s="15"/>
      <c r="B35" s="15" t="s">
        <v>198</v>
      </c>
      <c r="C35" s="4" t="s">
        <v>4876</v>
      </c>
      <c r="D35" s="4" t="s">
        <v>7022</v>
      </c>
    </row>
    <row r="36" spans="1:11" x14ac:dyDescent="0.25">
      <c r="A36" s="15"/>
      <c r="B36" s="15" t="s">
        <v>198</v>
      </c>
      <c r="C36" s="4" t="s">
        <v>4933</v>
      </c>
      <c r="D36" s="4" t="s">
        <v>7021</v>
      </c>
    </row>
    <row r="37" spans="1:11" x14ac:dyDescent="0.25">
      <c r="A37" s="15"/>
      <c r="B37" s="15" t="s">
        <v>198</v>
      </c>
      <c r="C37" s="4" t="s">
        <v>5842</v>
      </c>
      <c r="D37" s="4" t="s">
        <v>7021</v>
      </c>
    </row>
    <row r="38" spans="1:11" x14ac:dyDescent="0.25">
      <c r="A38" s="15"/>
      <c r="B38" s="15" t="s">
        <v>198</v>
      </c>
      <c r="C38" s="4" t="s">
        <v>6162</v>
      </c>
      <c r="D38" s="4" t="s">
        <v>7019</v>
      </c>
    </row>
    <row r="39" spans="1:11" x14ac:dyDescent="0.25">
      <c r="A39" s="15"/>
      <c r="B39" s="15" t="s">
        <v>198</v>
      </c>
      <c r="C39" s="4" t="s">
        <v>6515</v>
      </c>
      <c r="D39" s="4" t="s">
        <v>7022</v>
      </c>
    </row>
  </sheetData>
  <autoFilter ref="A1:D1">
    <sortState ref="A2:D19">
      <sortCondition ref="A1"/>
    </sortState>
  </autoFilter>
  <mergeCells count="1">
    <mergeCell ref="F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22"/>
  <sheetViews>
    <sheetView topLeftCell="AS1" zoomScale="70" zoomScaleNormal="70" workbookViewId="0">
      <selection activeCell="H2" sqref="H2:H25"/>
    </sheetView>
  </sheetViews>
  <sheetFormatPr defaultRowHeight="15" x14ac:dyDescent="0.25"/>
  <cols>
    <col min="1" max="1" width="17.7109375" style="4" customWidth="1"/>
    <col min="2" max="3" width="11.28515625" style="4" customWidth="1"/>
    <col min="4" max="4" width="23" style="4" customWidth="1"/>
    <col min="7" max="7" width="13.140625" bestFit="1" customWidth="1"/>
    <col min="8" max="8" width="16.140625" bestFit="1" customWidth="1"/>
    <col min="10" max="10" width="9.140625" style="11"/>
    <col min="11" max="11" width="16.140625" style="11" bestFit="1" customWidth="1"/>
    <col min="13" max="13" width="12" bestFit="1" customWidth="1"/>
    <col min="14" max="14" width="14.7109375" style="11" customWidth="1"/>
    <col min="26" max="26" width="16.5703125" customWidth="1"/>
    <col min="27" max="27" width="19" customWidth="1"/>
    <col min="28" max="28" width="22.7109375" bestFit="1" customWidth="1"/>
    <col min="29" max="29" width="30.42578125" bestFit="1" customWidth="1"/>
    <col min="30" max="30" width="27" bestFit="1" customWidth="1"/>
    <col min="31" max="31" width="14" bestFit="1" customWidth="1"/>
    <col min="32" max="32" width="10.5703125" bestFit="1" customWidth="1"/>
    <col min="33" max="33" width="18.140625" bestFit="1" customWidth="1"/>
    <col min="34" max="34" width="11.5703125" bestFit="1" customWidth="1"/>
    <col min="39" max="39" width="9.140625" style="11"/>
    <col min="40" max="40" width="24.28515625" style="11" bestFit="1" customWidth="1"/>
    <col min="41" max="41" width="32.85546875" style="11" bestFit="1" customWidth="1"/>
    <col min="42" max="42" width="20.5703125" style="11" bestFit="1" customWidth="1"/>
    <col min="43" max="45" width="9.140625" style="11"/>
  </cols>
  <sheetData>
    <row r="1" spans="1:46" x14ac:dyDescent="0.25">
      <c r="A1" s="1" t="s">
        <v>4</v>
      </c>
      <c r="B1" s="1" t="s">
        <v>0</v>
      </c>
      <c r="C1" s="1" t="s">
        <v>1</v>
      </c>
      <c r="G1" s="41" t="s">
        <v>7068</v>
      </c>
      <c r="H1" t="s">
        <v>7070</v>
      </c>
      <c r="J1" s="11" t="s">
        <v>7071</v>
      </c>
      <c r="K1" s="11" t="s">
        <v>7070</v>
      </c>
      <c r="Z1" s="41" t="s">
        <v>7070</v>
      </c>
      <c r="AA1" s="41" t="s">
        <v>7073</v>
      </c>
    </row>
    <row r="2" spans="1:46" x14ac:dyDescent="0.25">
      <c r="A2" s="16">
        <v>2018</v>
      </c>
      <c r="B2" s="4" t="s">
        <v>112</v>
      </c>
      <c r="C2" s="4" t="str">
        <f>VLOOKUP(B2,'All '!$C$3:$D$220,2)</f>
        <v>South Asia</v>
      </c>
      <c r="G2" s="42">
        <v>2000</v>
      </c>
      <c r="H2" s="43">
        <v>3</v>
      </c>
      <c r="J2" s="11">
        <v>2000</v>
      </c>
      <c r="K2" s="11">
        <v>3</v>
      </c>
      <c r="Z2" s="41" t="s">
        <v>7068</v>
      </c>
      <c r="AA2" t="s">
        <v>278</v>
      </c>
      <c r="AB2" t="s">
        <v>184</v>
      </c>
      <c r="AC2" t="s">
        <v>393</v>
      </c>
      <c r="AD2" t="s">
        <v>260</v>
      </c>
      <c r="AE2" t="s">
        <v>903</v>
      </c>
      <c r="AF2" t="s">
        <v>113</v>
      </c>
      <c r="AG2" t="s">
        <v>319</v>
      </c>
      <c r="AH2" t="s">
        <v>7069</v>
      </c>
      <c r="AL2" t="s">
        <v>7068</v>
      </c>
      <c r="AM2" s="11" t="s">
        <v>278</v>
      </c>
      <c r="AN2" s="11" t="s">
        <v>184</v>
      </c>
      <c r="AO2" s="11" t="s">
        <v>393</v>
      </c>
      <c r="AP2" s="11" t="s">
        <v>319</v>
      </c>
      <c r="AQ2" s="11" t="s">
        <v>903</v>
      </c>
      <c r="AR2" s="11" t="s">
        <v>113</v>
      </c>
      <c r="AS2" s="11" t="s">
        <v>260</v>
      </c>
      <c r="AT2" t="s">
        <v>7069</v>
      </c>
    </row>
    <row r="3" spans="1:46" x14ac:dyDescent="0.25">
      <c r="A3" s="16">
        <v>2009</v>
      </c>
      <c r="B3" s="4" t="s">
        <v>183</v>
      </c>
      <c r="C3" s="4" t="str">
        <f>VLOOKUP(B3,'All '!$C$3:$D$220,2)</f>
        <v>Europe and Central Asia</v>
      </c>
      <c r="D3" s="4" t="s">
        <v>216</v>
      </c>
      <c r="E3" t="s">
        <v>7011</v>
      </c>
      <c r="G3" s="42">
        <v>2001</v>
      </c>
      <c r="H3" s="43">
        <v>2</v>
      </c>
      <c r="J3" s="11">
        <v>2001</v>
      </c>
      <c r="K3" s="11">
        <v>2</v>
      </c>
      <c r="Z3" s="42">
        <v>2000</v>
      </c>
      <c r="AA3" s="43">
        <v>3</v>
      </c>
      <c r="AB3" s="43"/>
      <c r="AC3" s="43"/>
      <c r="AD3" s="43"/>
      <c r="AE3" s="43"/>
      <c r="AF3" s="43"/>
      <c r="AG3" s="43"/>
      <c r="AH3" s="43">
        <v>3</v>
      </c>
      <c r="AL3">
        <v>2000</v>
      </c>
      <c r="AM3" s="11">
        <v>3</v>
      </c>
      <c r="AN3" s="11">
        <v>0</v>
      </c>
      <c r="AO3" s="11">
        <v>0</v>
      </c>
      <c r="AP3" s="11">
        <v>0</v>
      </c>
      <c r="AQ3" s="11">
        <v>0</v>
      </c>
      <c r="AR3" s="11">
        <v>0</v>
      </c>
      <c r="AS3" s="11">
        <v>0</v>
      </c>
      <c r="AT3">
        <v>3</v>
      </c>
    </row>
    <row r="4" spans="1:46" x14ac:dyDescent="0.25">
      <c r="A4" s="16">
        <v>2018</v>
      </c>
      <c r="B4" s="4" t="s">
        <v>318</v>
      </c>
      <c r="C4" s="4" t="str">
        <f>VLOOKUP(B4,'All '!$C$3:$D$220,2)</f>
        <v>Sub-Saharan Africa</v>
      </c>
      <c r="D4" s="4" t="s">
        <v>352</v>
      </c>
      <c r="E4" t="s">
        <v>7011</v>
      </c>
      <c r="G4" s="42">
        <v>2002</v>
      </c>
      <c r="H4" s="43">
        <v>3</v>
      </c>
      <c r="J4" s="11">
        <v>2002</v>
      </c>
      <c r="K4" s="11">
        <v>3</v>
      </c>
      <c r="Z4" s="42">
        <v>2001</v>
      </c>
      <c r="AA4" s="43">
        <v>1</v>
      </c>
      <c r="AB4" s="43"/>
      <c r="AC4" s="43">
        <v>1</v>
      </c>
      <c r="AD4" s="43"/>
      <c r="AE4" s="43"/>
      <c r="AF4" s="43"/>
      <c r="AG4" s="43"/>
      <c r="AH4" s="43">
        <v>2</v>
      </c>
      <c r="AL4">
        <v>2001</v>
      </c>
      <c r="AM4" s="11">
        <v>1</v>
      </c>
      <c r="AN4" s="11">
        <v>0</v>
      </c>
      <c r="AO4" s="11">
        <v>1</v>
      </c>
      <c r="AP4" s="11">
        <v>0</v>
      </c>
      <c r="AQ4" s="11">
        <v>0</v>
      </c>
      <c r="AR4" s="11">
        <v>0</v>
      </c>
      <c r="AS4" s="11">
        <v>0</v>
      </c>
      <c r="AT4">
        <v>2</v>
      </c>
    </row>
    <row r="5" spans="1:46" x14ac:dyDescent="0.25">
      <c r="A5" s="4">
        <v>2016</v>
      </c>
      <c r="B5" s="4" t="s">
        <v>409</v>
      </c>
      <c r="C5" s="4" t="str">
        <f>VLOOKUP(B5,'All '!$C$3:$D$220,2)</f>
        <v>Latin America and the Caribbean</v>
      </c>
      <c r="D5" s="4" t="s">
        <v>446</v>
      </c>
      <c r="E5" t="s">
        <v>7011</v>
      </c>
      <c r="G5" s="42">
        <v>2003</v>
      </c>
      <c r="H5" s="43">
        <v>3</v>
      </c>
      <c r="J5" s="11">
        <v>2003</v>
      </c>
      <c r="K5" s="11">
        <v>3</v>
      </c>
      <c r="Z5" s="42">
        <v>2002</v>
      </c>
      <c r="AA5" s="43">
        <v>2</v>
      </c>
      <c r="AB5" s="43">
        <v>1</v>
      </c>
      <c r="AC5" s="43"/>
      <c r="AD5" s="43"/>
      <c r="AE5" s="43"/>
      <c r="AF5" s="43"/>
      <c r="AG5" s="43"/>
      <c r="AH5" s="43">
        <v>3</v>
      </c>
      <c r="AL5">
        <v>2002</v>
      </c>
      <c r="AM5" s="11">
        <v>2</v>
      </c>
      <c r="AN5" s="11">
        <v>1</v>
      </c>
      <c r="AO5" s="11">
        <v>0</v>
      </c>
      <c r="AP5" s="11">
        <v>0</v>
      </c>
      <c r="AQ5" s="11">
        <v>0</v>
      </c>
      <c r="AR5" s="11">
        <v>0</v>
      </c>
      <c r="AS5" s="11">
        <v>0</v>
      </c>
      <c r="AT5">
        <v>3</v>
      </c>
    </row>
    <row r="6" spans="1:46" x14ac:dyDescent="0.25">
      <c r="A6" s="16">
        <v>2012</v>
      </c>
      <c r="B6" s="4" t="s">
        <v>463</v>
      </c>
      <c r="C6" s="4" t="str">
        <f>VLOOKUP(B6,'All '!$C$3:$D$220,2)</f>
        <v>Europe and Central Asia</v>
      </c>
      <c r="D6" s="4" t="s">
        <v>494</v>
      </c>
      <c r="E6" t="s">
        <v>7011</v>
      </c>
      <c r="G6" s="42">
        <v>2004</v>
      </c>
      <c r="H6" s="43">
        <v>3</v>
      </c>
      <c r="J6" s="11">
        <v>2004</v>
      </c>
      <c r="K6" s="11">
        <v>3</v>
      </c>
      <c r="Z6" s="42">
        <v>2003</v>
      </c>
      <c r="AA6" s="43">
        <v>1</v>
      </c>
      <c r="AB6" s="43">
        <v>1</v>
      </c>
      <c r="AC6" s="43">
        <v>1</v>
      </c>
      <c r="AD6" s="43"/>
      <c r="AE6" s="43"/>
      <c r="AF6" s="43"/>
      <c r="AG6" s="43"/>
      <c r="AH6" s="43">
        <v>3</v>
      </c>
      <c r="AL6">
        <v>2003</v>
      </c>
      <c r="AM6" s="11">
        <v>1</v>
      </c>
      <c r="AN6" s="11">
        <v>1</v>
      </c>
      <c r="AO6" s="11">
        <v>1</v>
      </c>
      <c r="AP6" s="11">
        <v>0</v>
      </c>
      <c r="AQ6" s="11">
        <v>0</v>
      </c>
      <c r="AR6" s="11">
        <v>0</v>
      </c>
      <c r="AS6" s="11">
        <v>0</v>
      </c>
      <c r="AT6">
        <v>3</v>
      </c>
    </row>
    <row r="7" spans="1:46" x14ac:dyDescent="0.25">
      <c r="A7" s="16">
        <v>2003</v>
      </c>
      <c r="B7" s="4" t="s">
        <v>547</v>
      </c>
      <c r="C7" s="4" t="str">
        <f>VLOOKUP(B7,'All '!$C$3:$D$220,2)</f>
        <v>East Asia and Pacific</v>
      </c>
      <c r="D7" s="4" t="s">
        <v>572</v>
      </c>
      <c r="E7" t="s">
        <v>7011</v>
      </c>
      <c r="G7" s="42">
        <v>2005</v>
      </c>
      <c r="H7" s="43">
        <v>2</v>
      </c>
      <c r="J7" s="11">
        <v>2005</v>
      </c>
      <c r="K7" s="11">
        <v>2</v>
      </c>
      <c r="Z7" s="42">
        <v>2004</v>
      </c>
      <c r="AA7" s="43"/>
      <c r="AB7" s="43"/>
      <c r="AC7" s="43">
        <v>3</v>
      </c>
      <c r="AD7" s="43"/>
      <c r="AE7" s="43"/>
      <c r="AF7" s="43"/>
      <c r="AG7" s="43"/>
      <c r="AH7" s="43">
        <v>3</v>
      </c>
      <c r="AL7">
        <v>2004</v>
      </c>
      <c r="AM7" s="11">
        <v>0</v>
      </c>
      <c r="AN7" s="11">
        <v>0</v>
      </c>
      <c r="AO7" s="11">
        <v>3</v>
      </c>
      <c r="AP7" s="11">
        <v>0</v>
      </c>
      <c r="AQ7" s="11">
        <v>0</v>
      </c>
      <c r="AR7" s="11">
        <v>0</v>
      </c>
      <c r="AS7" s="11">
        <v>0</v>
      </c>
      <c r="AT7">
        <v>3</v>
      </c>
    </row>
    <row r="8" spans="1:46" x14ac:dyDescent="0.25">
      <c r="A8" s="16">
        <v>2012</v>
      </c>
      <c r="B8" s="4" t="s">
        <v>590</v>
      </c>
      <c r="C8" s="4" t="str">
        <f>VLOOKUP(B8,'All '!$C$3:$D$220,2)</f>
        <v>Europe and Central Asia</v>
      </c>
      <c r="D8" s="4" t="s">
        <v>609</v>
      </c>
      <c r="E8" t="s">
        <v>7011</v>
      </c>
      <c r="G8" s="42">
        <v>2006</v>
      </c>
      <c r="H8" s="43">
        <v>2</v>
      </c>
      <c r="J8" s="11">
        <v>2006</v>
      </c>
      <c r="K8" s="11">
        <v>2</v>
      </c>
      <c r="Z8" s="42">
        <v>2005</v>
      </c>
      <c r="AA8" s="43"/>
      <c r="AB8" s="43">
        <v>2</v>
      </c>
      <c r="AC8" s="43"/>
      <c r="AD8" s="43"/>
      <c r="AE8" s="43"/>
      <c r="AF8" s="43"/>
      <c r="AG8" s="43"/>
      <c r="AH8" s="43">
        <v>2</v>
      </c>
      <c r="AL8">
        <v>2005</v>
      </c>
      <c r="AM8" s="11">
        <v>0</v>
      </c>
      <c r="AN8" s="11">
        <v>2</v>
      </c>
      <c r="AO8" s="11">
        <v>0</v>
      </c>
      <c r="AP8" s="11">
        <v>0</v>
      </c>
      <c r="AQ8" s="11">
        <v>0</v>
      </c>
      <c r="AR8" s="11">
        <v>0</v>
      </c>
      <c r="AS8" s="11">
        <v>0</v>
      </c>
      <c r="AT8">
        <v>2</v>
      </c>
    </row>
    <row r="9" spans="1:46" x14ac:dyDescent="0.25">
      <c r="A9" s="16">
        <v>2010</v>
      </c>
      <c r="B9" s="4" t="s">
        <v>620</v>
      </c>
      <c r="C9" s="4" t="str">
        <f>VLOOKUP(B9,'All '!$C$3:$D$220,2)</f>
        <v>Europe and Central Asia</v>
      </c>
      <c r="D9" s="4" t="s">
        <v>216</v>
      </c>
      <c r="E9" t="s">
        <v>7011</v>
      </c>
      <c r="G9" s="42">
        <v>2007</v>
      </c>
      <c r="H9" s="43">
        <v>4</v>
      </c>
      <c r="J9" s="11">
        <v>2007</v>
      </c>
      <c r="K9" s="11">
        <v>4</v>
      </c>
      <c r="Z9" s="42">
        <v>2006</v>
      </c>
      <c r="AA9" s="43"/>
      <c r="AB9" s="43">
        <v>2</v>
      </c>
      <c r="AC9" s="43"/>
      <c r="AD9" s="43"/>
      <c r="AE9" s="43"/>
      <c r="AF9" s="43"/>
      <c r="AG9" s="43"/>
      <c r="AH9" s="43">
        <v>2</v>
      </c>
      <c r="AL9">
        <v>2006</v>
      </c>
      <c r="AM9" s="11">
        <v>0</v>
      </c>
      <c r="AN9" s="11">
        <v>2</v>
      </c>
      <c r="AO9" s="11">
        <v>0</v>
      </c>
      <c r="AP9" s="11">
        <v>0</v>
      </c>
      <c r="AQ9" s="11">
        <v>0</v>
      </c>
      <c r="AR9" s="11">
        <v>0</v>
      </c>
      <c r="AS9" s="11">
        <v>0</v>
      </c>
      <c r="AT9">
        <v>2</v>
      </c>
    </row>
    <row r="10" spans="1:46" x14ac:dyDescent="0.25">
      <c r="A10" s="16">
        <v>2013</v>
      </c>
      <c r="B10" s="4" t="s">
        <v>693</v>
      </c>
      <c r="C10" s="4" t="str">
        <f>VLOOKUP(B10,'All '!$C$3:$D$220,2)</f>
        <v>Middle East and North Africa</v>
      </c>
      <c r="D10" s="4" t="s">
        <v>712</v>
      </c>
      <c r="E10" t="s">
        <v>7011</v>
      </c>
      <c r="G10" s="42">
        <v>2008</v>
      </c>
      <c r="H10" s="43">
        <v>6</v>
      </c>
      <c r="J10" s="11">
        <v>2008</v>
      </c>
      <c r="K10" s="11">
        <v>6</v>
      </c>
      <c r="Z10" s="42">
        <v>2007</v>
      </c>
      <c r="AA10" s="43"/>
      <c r="AB10" s="43">
        <v>1</v>
      </c>
      <c r="AC10" s="43">
        <v>1</v>
      </c>
      <c r="AD10" s="43">
        <v>2</v>
      </c>
      <c r="AE10" s="43"/>
      <c r="AF10" s="43"/>
      <c r="AG10" s="43"/>
      <c r="AH10" s="43">
        <v>4</v>
      </c>
      <c r="AL10">
        <v>2007</v>
      </c>
      <c r="AM10" s="11">
        <v>0</v>
      </c>
      <c r="AN10" s="11">
        <v>1</v>
      </c>
      <c r="AO10" s="11">
        <v>1</v>
      </c>
      <c r="AP10" s="11">
        <v>0</v>
      </c>
      <c r="AQ10" s="11">
        <v>0</v>
      </c>
      <c r="AR10" s="11">
        <v>0</v>
      </c>
      <c r="AS10" s="11">
        <v>2</v>
      </c>
      <c r="AT10">
        <v>4</v>
      </c>
    </row>
    <row r="11" spans="1:46" x14ac:dyDescent="0.25">
      <c r="A11" s="16">
        <v>2011</v>
      </c>
      <c r="B11" s="4" t="s">
        <v>724</v>
      </c>
      <c r="C11" s="4" t="str">
        <f>VLOOKUP(B11,'All '!$C$3:$D$220,2)</f>
        <v>South Asia</v>
      </c>
      <c r="D11" s="4" t="s">
        <v>740</v>
      </c>
      <c r="E11" t="s">
        <v>7011</v>
      </c>
      <c r="G11" s="42">
        <v>2009</v>
      </c>
      <c r="H11" s="43">
        <v>7</v>
      </c>
      <c r="J11" s="11">
        <v>2009</v>
      </c>
      <c r="K11" s="11">
        <v>7</v>
      </c>
      <c r="Z11" s="42">
        <v>2008</v>
      </c>
      <c r="AA11" s="43">
        <v>1</v>
      </c>
      <c r="AB11" s="43">
        <v>2</v>
      </c>
      <c r="AC11" s="43">
        <v>1</v>
      </c>
      <c r="AD11" s="43"/>
      <c r="AE11" s="43"/>
      <c r="AF11" s="43">
        <v>1</v>
      </c>
      <c r="AG11" s="43">
        <v>1</v>
      </c>
      <c r="AH11" s="43">
        <v>6</v>
      </c>
      <c r="AL11">
        <v>2008</v>
      </c>
      <c r="AM11" s="11">
        <v>1</v>
      </c>
      <c r="AN11" s="11">
        <v>2</v>
      </c>
      <c r="AO11" s="11">
        <v>1</v>
      </c>
      <c r="AP11" s="11">
        <v>1</v>
      </c>
      <c r="AQ11" s="11">
        <v>0</v>
      </c>
      <c r="AR11" s="11">
        <v>1</v>
      </c>
      <c r="AS11" s="11">
        <v>0</v>
      </c>
      <c r="AT11">
        <v>6</v>
      </c>
    </row>
    <row r="12" spans="1:46" x14ac:dyDescent="0.25">
      <c r="A12" s="4">
        <v>2019</v>
      </c>
      <c r="B12" s="4" t="s">
        <v>775</v>
      </c>
      <c r="C12" s="4" t="str">
        <f>VLOOKUP(B12,'All '!$C$3:$D$220,2)</f>
        <v>Europe and Central Asia</v>
      </c>
      <c r="D12" s="4" t="s">
        <v>804</v>
      </c>
      <c r="E12" t="s">
        <v>7011</v>
      </c>
      <c r="G12" s="42">
        <v>2010</v>
      </c>
      <c r="H12" s="43">
        <v>13</v>
      </c>
      <c r="J12" s="11">
        <v>2010</v>
      </c>
      <c r="K12" s="11">
        <v>13</v>
      </c>
      <c r="M12" t="s">
        <v>7072</v>
      </c>
      <c r="N12" s="45">
        <v>0.06</v>
      </c>
      <c r="O12" s="44">
        <f>100%-N12</f>
        <v>0.94</v>
      </c>
      <c r="P12" s="44">
        <v>1</v>
      </c>
      <c r="Z12" s="42">
        <v>2009</v>
      </c>
      <c r="AA12" s="43">
        <v>1</v>
      </c>
      <c r="AB12" s="43">
        <v>4</v>
      </c>
      <c r="AC12" s="43">
        <v>1</v>
      </c>
      <c r="AD12" s="43">
        <v>1</v>
      </c>
      <c r="AE12" s="43"/>
      <c r="AF12" s="43"/>
      <c r="AG12" s="43"/>
      <c r="AH12" s="43">
        <v>7</v>
      </c>
      <c r="AL12">
        <v>2009</v>
      </c>
      <c r="AM12" s="11">
        <v>1</v>
      </c>
      <c r="AN12" s="11">
        <v>4</v>
      </c>
      <c r="AO12" s="11">
        <v>1</v>
      </c>
      <c r="AP12" s="11">
        <v>0</v>
      </c>
      <c r="AQ12" s="11">
        <v>0</v>
      </c>
      <c r="AR12" s="11">
        <v>0</v>
      </c>
      <c r="AS12" s="11">
        <v>1</v>
      </c>
      <c r="AT12">
        <v>7</v>
      </c>
    </row>
    <row r="13" spans="1:46" x14ac:dyDescent="0.25">
      <c r="A13" s="4">
        <v>2013</v>
      </c>
      <c r="B13" s="4" t="s">
        <v>819</v>
      </c>
      <c r="C13" s="4" t="str">
        <f>VLOOKUP(B13,'All '!$C$3:$D$220,2)</f>
        <v>Europe and Central Asia</v>
      </c>
      <c r="D13" s="4" t="s">
        <v>831</v>
      </c>
      <c r="E13" t="s">
        <v>7011</v>
      </c>
      <c r="G13" s="42">
        <v>2011</v>
      </c>
      <c r="H13" s="43">
        <v>6</v>
      </c>
      <c r="J13" s="11">
        <v>2011</v>
      </c>
      <c r="K13" s="11">
        <v>6</v>
      </c>
      <c r="Z13" s="42">
        <v>2010</v>
      </c>
      <c r="AA13" s="43">
        <v>2</v>
      </c>
      <c r="AB13" s="43">
        <v>6</v>
      </c>
      <c r="AC13" s="43">
        <v>3</v>
      </c>
      <c r="AD13" s="43"/>
      <c r="AE13" s="43"/>
      <c r="AF13" s="43"/>
      <c r="AG13" s="43">
        <v>2</v>
      </c>
      <c r="AH13" s="43">
        <v>13</v>
      </c>
      <c r="AL13">
        <v>2010</v>
      </c>
      <c r="AM13" s="11">
        <v>2</v>
      </c>
      <c r="AN13" s="11">
        <v>6</v>
      </c>
      <c r="AO13" s="11">
        <v>3</v>
      </c>
      <c r="AP13" s="11">
        <v>2</v>
      </c>
      <c r="AQ13" s="11">
        <v>0</v>
      </c>
      <c r="AR13" s="11">
        <v>0</v>
      </c>
      <c r="AS13" s="11">
        <v>0</v>
      </c>
      <c r="AT13">
        <v>13</v>
      </c>
    </row>
    <row r="14" spans="1:46" x14ac:dyDescent="0.25">
      <c r="A14" s="16">
        <v>2020</v>
      </c>
      <c r="B14" s="4" t="s">
        <v>864</v>
      </c>
      <c r="C14" s="4" t="str">
        <f>VLOOKUP(B14,'All '!$C$3:$D$220,2)</f>
        <v>Sub-Saharan Africa</v>
      </c>
      <c r="D14" s="4" t="s">
        <v>892</v>
      </c>
      <c r="E14" t="s">
        <v>7011</v>
      </c>
      <c r="G14" s="42">
        <v>2012</v>
      </c>
      <c r="H14" s="43">
        <v>8</v>
      </c>
      <c r="J14" s="11">
        <v>2012</v>
      </c>
      <c r="K14" s="11">
        <v>8</v>
      </c>
      <c r="Z14" s="42">
        <v>2011</v>
      </c>
      <c r="AA14" s="43">
        <v>1</v>
      </c>
      <c r="AB14" s="43">
        <v>2</v>
      </c>
      <c r="AC14" s="43">
        <v>1</v>
      </c>
      <c r="AD14" s="43">
        <v>1</v>
      </c>
      <c r="AE14" s="43"/>
      <c r="AF14" s="43">
        <v>1</v>
      </c>
      <c r="AG14" s="43"/>
      <c r="AH14" s="43">
        <v>6</v>
      </c>
      <c r="AL14">
        <v>2011</v>
      </c>
      <c r="AM14" s="11">
        <v>1</v>
      </c>
      <c r="AN14" s="11">
        <v>2</v>
      </c>
      <c r="AO14" s="11">
        <v>1</v>
      </c>
      <c r="AP14" s="11">
        <v>0</v>
      </c>
      <c r="AQ14" s="11">
        <v>0</v>
      </c>
      <c r="AR14" s="11">
        <v>1</v>
      </c>
      <c r="AS14" s="11">
        <v>1</v>
      </c>
      <c r="AT14">
        <v>6</v>
      </c>
    </row>
    <row r="15" spans="1:46" x14ac:dyDescent="0.25">
      <c r="A15" s="16">
        <v>2017</v>
      </c>
      <c r="B15" s="4" t="s">
        <v>922</v>
      </c>
      <c r="C15" s="4" t="str">
        <f>VLOOKUP(B15,'All '!$C$3:$D$220,2)</f>
        <v>South Asia</v>
      </c>
      <c r="D15" s="4" t="s">
        <v>953</v>
      </c>
      <c r="E15" t="s">
        <v>7011</v>
      </c>
      <c r="G15" s="42">
        <v>2013</v>
      </c>
      <c r="H15" s="43">
        <v>8</v>
      </c>
      <c r="J15" s="11">
        <v>2013</v>
      </c>
      <c r="K15" s="11">
        <v>8</v>
      </c>
      <c r="Z15" s="42">
        <v>2012</v>
      </c>
      <c r="AA15" s="43">
        <v>1</v>
      </c>
      <c r="AB15" s="43">
        <v>2</v>
      </c>
      <c r="AC15" s="43">
        <v>5</v>
      </c>
      <c r="AD15" s="43"/>
      <c r="AE15" s="43"/>
      <c r="AF15" s="43"/>
      <c r="AG15" s="43"/>
      <c r="AH15" s="43">
        <v>8</v>
      </c>
      <c r="AL15">
        <v>2012</v>
      </c>
      <c r="AM15" s="11">
        <v>1</v>
      </c>
      <c r="AN15" s="11">
        <v>2</v>
      </c>
      <c r="AO15" s="11">
        <v>5</v>
      </c>
      <c r="AP15" s="11">
        <v>0</v>
      </c>
      <c r="AQ15" s="11">
        <v>0</v>
      </c>
      <c r="AR15" s="11">
        <v>0</v>
      </c>
      <c r="AS15" s="11">
        <v>0</v>
      </c>
      <c r="AT15">
        <v>8</v>
      </c>
    </row>
    <row r="16" spans="1:46" x14ac:dyDescent="0.25">
      <c r="A16" s="16">
        <v>2009</v>
      </c>
      <c r="B16" s="4" t="s">
        <v>968</v>
      </c>
      <c r="C16" s="4" t="str">
        <f>VLOOKUP(B16,'All '!$C$3:$D$220,2)</f>
        <v>Latin America and the Caribbean</v>
      </c>
      <c r="D16" s="4" t="s">
        <v>988</v>
      </c>
      <c r="E16" t="s">
        <v>7011</v>
      </c>
      <c r="G16" s="42">
        <v>2014</v>
      </c>
      <c r="H16" s="43">
        <v>6</v>
      </c>
      <c r="J16" s="11">
        <v>2014</v>
      </c>
      <c r="K16" s="11">
        <v>6</v>
      </c>
      <c r="Z16" s="42">
        <v>2013</v>
      </c>
      <c r="AA16" s="43"/>
      <c r="AB16" s="43">
        <v>4</v>
      </c>
      <c r="AC16" s="43"/>
      <c r="AD16" s="43">
        <v>2</v>
      </c>
      <c r="AE16" s="43">
        <v>1</v>
      </c>
      <c r="AF16" s="43">
        <v>1</v>
      </c>
      <c r="AG16" s="43"/>
      <c r="AH16" s="43">
        <v>8</v>
      </c>
      <c r="AL16">
        <v>2013</v>
      </c>
      <c r="AM16" s="11">
        <v>0</v>
      </c>
      <c r="AN16" s="11">
        <v>4</v>
      </c>
      <c r="AO16" s="11">
        <v>0</v>
      </c>
      <c r="AP16" s="11">
        <v>0</v>
      </c>
      <c r="AQ16" s="11">
        <v>1</v>
      </c>
      <c r="AR16" s="11">
        <v>1</v>
      </c>
      <c r="AS16" s="11">
        <v>2</v>
      </c>
      <c r="AT16">
        <v>8</v>
      </c>
    </row>
    <row r="17" spans="1:46" x14ac:dyDescent="0.25">
      <c r="A17" s="16">
        <v>2014</v>
      </c>
      <c r="B17" s="4" t="s">
        <v>991</v>
      </c>
      <c r="C17" s="4" t="str">
        <f>VLOOKUP(B17,'All '!$C$3:$D$220,2)</f>
        <v>Europe and Central Asia</v>
      </c>
      <c r="D17" s="4" t="s">
        <v>1025</v>
      </c>
      <c r="E17" t="s">
        <v>7011</v>
      </c>
      <c r="G17" s="42">
        <v>2015</v>
      </c>
      <c r="H17" s="43">
        <v>8</v>
      </c>
      <c r="J17" s="11">
        <v>2015</v>
      </c>
      <c r="K17" s="11">
        <v>8</v>
      </c>
      <c r="Z17" s="42">
        <v>2014</v>
      </c>
      <c r="AA17" s="43"/>
      <c r="AB17" s="43">
        <v>2</v>
      </c>
      <c r="AC17" s="43">
        <v>2</v>
      </c>
      <c r="AD17" s="43"/>
      <c r="AE17" s="43"/>
      <c r="AF17" s="43"/>
      <c r="AG17" s="43">
        <v>2</v>
      </c>
      <c r="AH17" s="43">
        <v>6</v>
      </c>
      <c r="AL17">
        <v>2014</v>
      </c>
      <c r="AM17" s="11">
        <v>0</v>
      </c>
      <c r="AN17" s="11">
        <v>2</v>
      </c>
      <c r="AO17" s="11">
        <v>2</v>
      </c>
      <c r="AP17" s="11">
        <v>2</v>
      </c>
      <c r="AQ17" s="11">
        <v>0</v>
      </c>
      <c r="AR17" s="11">
        <v>0</v>
      </c>
      <c r="AS17" s="11">
        <v>0</v>
      </c>
      <c r="AT17">
        <v>6</v>
      </c>
    </row>
    <row r="18" spans="1:46" x14ac:dyDescent="0.25">
      <c r="A18" s="16">
        <v>2015</v>
      </c>
      <c r="B18" s="4" t="s">
        <v>1055</v>
      </c>
      <c r="C18" s="4" t="str">
        <f>VLOOKUP(B18,'All '!$C$3:$D$220,2)</f>
        <v>Sub-Saharan Africa</v>
      </c>
      <c r="D18" s="4" t="s">
        <v>1086</v>
      </c>
      <c r="E18" t="s">
        <v>7011</v>
      </c>
      <c r="G18" s="42">
        <v>2016</v>
      </c>
      <c r="H18" s="43">
        <v>7</v>
      </c>
      <c r="J18" s="11">
        <v>2016</v>
      </c>
      <c r="K18" s="11">
        <v>7</v>
      </c>
      <c r="Z18" s="42">
        <v>2015</v>
      </c>
      <c r="AA18" s="43">
        <v>1</v>
      </c>
      <c r="AB18" s="43">
        <v>1</v>
      </c>
      <c r="AC18" s="43">
        <v>2</v>
      </c>
      <c r="AD18" s="43"/>
      <c r="AE18" s="43"/>
      <c r="AF18" s="43"/>
      <c r="AG18" s="43">
        <v>4</v>
      </c>
      <c r="AH18" s="43">
        <v>8</v>
      </c>
      <c r="AL18">
        <v>2015</v>
      </c>
      <c r="AM18" s="11">
        <v>1</v>
      </c>
      <c r="AN18" s="11">
        <v>1</v>
      </c>
      <c r="AO18" s="11">
        <v>2</v>
      </c>
      <c r="AP18" s="11">
        <v>4</v>
      </c>
      <c r="AQ18" s="11">
        <v>0</v>
      </c>
      <c r="AR18" s="11">
        <v>0</v>
      </c>
      <c r="AS18" s="11">
        <v>0</v>
      </c>
      <c r="AT18">
        <v>8</v>
      </c>
    </row>
    <row r="19" spans="1:46" x14ac:dyDescent="0.25">
      <c r="A19" s="16">
        <v>2001</v>
      </c>
      <c r="B19" s="4" t="s">
        <v>1097</v>
      </c>
      <c r="C19" s="4" t="str">
        <f>VLOOKUP(B19,'All '!$C$3:$D$220,2)</f>
        <v>Latin America and the Caribbean</v>
      </c>
      <c r="D19" s="4" t="s">
        <v>1111</v>
      </c>
      <c r="E19" t="s">
        <v>7011</v>
      </c>
      <c r="G19" s="42">
        <v>2017</v>
      </c>
      <c r="H19" s="43">
        <v>4</v>
      </c>
      <c r="J19" s="11">
        <v>2017</v>
      </c>
      <c r="K19" s="11">
        <v>4</v>
      </c>
      <c r="Z19" s="42">
        <v>2016</v>
      </c>
      <c r="AA19" s="43">
        <v>3</v>
      </c>
      <c r="AB19" s="43">
        <v>2</v>
      </c>
      <c r="AC19" s="43">
        <v>1</v>
      </c>
      <c r="AD19" s="43"/>
      <c r="AE19" s="43"/>
      <c r="AF19" s="43"/>
      <c r="AG19" s="43">
        <v>1</v>
      </c>
      <c r="AH19" s="43">
        <v>7</v>
      </c>
      <c r="AL19">
        <v>2016</v>
      </c>
      <c r="AM19" s="11">
        <v>3</v>
      </c>
      <c r="AN19" s="11">
        <v>2</v>
      </c>
      <c r="AO19" s="11">
        <v>1</v>
      </c>
      <c r="AP19" s="11">
        <v>1</v>
      </c>
      <c r="AQ19" s="11">
        <v>0</v>
      </c>
      <c r="AR19" s="11">
        <v>0</v>
      </c>
      <c r="AS19" s="11">
        <v>0</v>
      </c>
      <c r="AT19">
        <v>7</v>
      </c>
    </row>
    <row r="20" spans="1:46" x14ac:dyDescent="0.25">
      <c r="A20" s="16">
        <v>2019</v>
      </c>
      <c r="B20" s="4" t="s">
        <v>1136</v>
      </c>
      <c r="C20" s="4" t="str">
        <f>VLOOKUP(B20,'All '!$C$3:$D$220,2)</f>
        <v>Europe and Central Asia</v>
      </c>
      <c r="D20" s="4" t="s">
        <v>1169</v>
      </c>
      <c r="E20" t="s">
        <v>7011</v>
      </c>
      <c r="G20" s="42">
        <v>2018</v>
      </c>
      <c r="H20" s="43">
        <v>12</v>
      </c>
      <c r="J20" s="11">
        <v>2018</v>
      </c>
      <c r="K20" s="11">
        <v>12</v>
      </c>
      <c r="Z20" s="42">
        <v>2017</v>
      </c>
      <c r="AA20" s="43"/>
      <c r="AB20" s="43"/>
      <c r="AC20" s="43">
        <v>1</v>
      </c>
      <c r="AD20" s="43"/>
      <c r="AE20" s="43"/>
      <c r="AF20" s="43">
        <v>1</v>
      </c>
      <c r="AG20" s="43">
        <v>2</v>
      </c>
      <c r="AH20" s="43">
        <v>4</v>
      </c>
      <c r="AL20">
        <v>2017</v>
      </c>
      <c r="AM20" s="11">
        <v>0</v>
      </c>
      <c r="AN20" s="11">
        <v>0</v>
      </c>
      <c r="AO20" s="11">
        <v>1</v>
      </c>
      <c r="AP20" s="11">
        <v>2</v>
      </c>
      <c r="AQ20" s="11">
        <v>0</v>
      </c>
      <c r="AR20" s="11">
        <v>1</v>
      </c>
      <c r="AS20" s="11">
        <v>0</v>
      </c>
      <c r="AT20">
        <v>4</v>
      </c>
    </row>
    <row r="21" spans="1:46" x14ac:dyDescent="0.25">
      <c r="A21" s="16">
        <v>2014</v>
      </c>
      <c r="B21" s="4" t="s">
        <v>1271</v>
      </c>
      <c r="C21" s="4" t="str">
        <f>VLOOKUP(B21,'All '!$C$3:$D$220,2)</f>
        <v>Sub-Saharan Africa</v>
      </c>
      <c r="D21" s="4" t="s">
        <v>1292</v>
      </c>
      <c r="E21" t="s">
        <v>7011</v>
      </c>
      <c r="G21" s="42">
        <v>2019</v>
      </c>
      <c r="H21" s="43">
        <v>8</v>
      </c>
      <c r="J21" s="11">
        <v>2019</v>
      </c>
      <c r="K21" s="11">
        <v>8</v>
      </c>
      <c r="Z21" s="42">
        <v>2018</v>
      </c>
      <c r="AA21" s="43">
        <v>1</v>
      </c>
      <c r="AB21" s="43">
        <v>5</v>
      </c>
      <c r="AC21" s="43"/>
      <c r="AD21" s="43">
        <v>2</v>
      </c>
      <c r="AE21" s="43"/>
      <c r="AF21" s="43">
        <v>1</v>
      </c>
      <c r="AG21" s="43">
        <v>3</v>
      </c>
      <c r="AH21" s="43">
        <v>12</v>
      </c>
      <c r="AL21">
        <v>2018</v>
      </c>
      <c r="AM21" s="11">
        <v>1</v>
      </c>
      <c r="AN21" s="11">
        <v>5</v>
      </c>
      <c r="AO21" s="11">
        <v>0</v>
      </c>
      <c r="AP21" s="11">
        <v>3</v>
      </c>
      <c r="AQ21" s="11">
        <v>0</v>
      </c>
      <c r="AR21" s="11">
        <v>1</v>
      </c>
      <c r="AS21" s="11">
        <v>2</v>
      </c>
      <c r="AT21">
        <v>12</v>
      </c>
    </row>
    <row r="22" spans="1:46" x14ac:dyDescent="0.25">
      <c r="A22" s="16">
        <v>2003</v>
      </c>
      <c r="B22" s="4" t="s">
        <v>1410</v>
      </c>
      <c r="C22" s="4" t="str">
        <f>VLOOKUP(B22,'All '!$C$3:$D$220,2)</f>
        <v>Latin America and the Caribbean</v>
      </c>
      <c r="D22" s="4" t="s">
        <v>1431</v>
      </c>
      <c r="E22" t="s">
        <v>7011</v>
      </c>
      <c r="G22" s="42">
        <v>2020</v>
      </c>
      <c r="H22" s="43">
        <v>2</v>
      </c>
      <c r="J22" s="11">
        <v>2020</v>
      </c>
      <c r="K22" s="11">
        <v>2</v>
      </c>
      <c r="Z22" s="42">
        <v>2019</v>
      </c>
      <c r="AA22" s="43"/>
      <c r="AB22" s="43">
        <v>3</v>
      </c>
      <c r="AC22" s="43">
        <v>1</v>
      </c>
      <c r="AD22" s="43">
        <v>1</v>
      </c>
      <c r="AE22" s="43"/>
      <c r="AF22" s="43">
        <v>1</v>
      </c>
      <c r="AG22" s="43">
        <v>2</v>
      </c>
      <c r="AH22" s="43">
        <v>8</v>
      </c>
      <c r="AL22">
        <v>2019</v>
      </c>
      <c r="AM22" s="11">
        <v>0</v>
      </c>
      <c r="AN22" s="11">
        <v>3</v>
      </c>
      <c r="AO22" s="11">
        <v>1</v>
      </c>
      <c r="AP22" s="11">
        <v>2</v>
      </c>
      <c r="AQ22" s="11">
        <v>0</v>
      </c>
      <c r="AR22" s="11">
        <v>1</v>
      </c>
      <c r="AS22" s="11">
        <v>1</v>
      </c>
      <c r="AT22">
        <v>8</v>
      </c>
    </row>
    <row r="23" spans="1:46" x14ac:dyDescent="0.25">
      <c r="A23" s="4">
        <v>2016</v>
      </c>
      <c r="B23" s="4" t="s">
        <v>1462</v>
      </c>
      <c r="C23" s="4" t="str">
        <f>VLOOKUP(B23,'All '!$C$3:$D$220,2)</f>
        <v>East Asia and Pacific</v>
      </c>
      <c r="D23" s="4" t="s">
        <v>1492</v>
      </c>
      <c r="E23" t="s">
        <v>7011</v>
      </c>
      <c r="G23" s="42">
        <v>2021</v>
      </c>
      <c r="H23" s="43">
        <v>1</v>
      </c>
      <c r="J23" s="11">
        <v>2021</v>
      </c>
      <c r="K23" s="11">
        <v>1</v>
      </c>
      <c r="Z23" s="42">
        <v>2020</v>
      </c>
      <c r="AA23" s="43"/>
      <c r="AB23" s="43">
        <v>1</v>
      </c>
      <c r="AC23" s="43"/>
      <c r="AD23" s="43"/>
      <c r="AE23" s="43"/>
      <c r="AF23" s="43"/>
      <c r="AG23" s="43">
        <v>1</v>
      </c>
      <c r="AH23" s="43">
        <v>2</v>
      </c>
      <c r="AL23">
        <v>2020</v>
      </c>
      <c r="AM23" s="11">
        <v>0</v>
      </c>
      <c r="AN23" s="11">
        <v>1</v>
      </c>
      <c r="AO23" s="11">
        <v>0</v>
      </c>
      <c r="AP23" s="11">
        <v>1</v>
      </c>
      <c r="AQ23" s="11">
        <v>0</v>
      </c>
      <c r="AR23" s="11">
        <v>0</v>
      </c>
      <c r="AS23" s="11">
        <v>0</v>
      </c>
      <c r="AT23">
        <v>2</v>
      </c>
    </row>
    <row r="24" spans="1:46" x14ac:dyDescent="0.25">
      <c r="A24" s="16">
        <v>2011</v>
      </c>
      <c r="B24" s="4" t="s">
        <v>1508</v>
      </c>
      <c r="C24" s="4" t="str">
        <f>VLOOKUP(B24,'All '!$C$3:$D$220,2)</f>
        <v>Latin America and the Caribbean</v>
      </c>
      <c r="D24" s="4" t="s">
        <v>1533</v>
      </c>
      <c r="E24" t="s">
        <v>7011</v>
      </c>
      <c r="G24" s="42">
        <v>2022</v>
      </c>
      <c r="H24" s="43">
        <v>2</v>
      </c>
      <c r="J24" s="11">
        <v>2022</v>
      </c>
      <c r="K24" s="11">
        <v>2</v>
      </c>
      <c r="Z24" s="42">
        <v>2021</v>
      </c>
      <c r="AA24" s="43"/>
      <c r="AB24" s="43">
        <v>1</v>
      </c>
      <c r="AC24" s="43"/>
      <c r="AD24" s="43"/>
      <c r="AE24" s="43"/>
      <c r="AF24" s="43"/>
      <c r="AG24" s="43"/>
      <c r="AH24" s="43">
        <v>1</v>
      </c>
      <c r="AL24">
        <v>2021</v>
      </c>
      <c r="AM24" s="11">
        <v>0</v>
      </c>
      <c r="AN24" s="11">
        <v>1</v>
      </c>
      <c r="AO24" s="11">
        <v>0</v>
      </c>
      <c r="AP24" s="11">
        <v>0</v>
      </c>
      <c r="AQ24" s="11">
        <v>0</v>
      </c>
      <c r="AR24" s="11">
        <v>0</v>
      </c>
      <c r="AS24" s="11">
        <v>0</v>
      </c>
      <c r="AT24">
        <v>1</v>
      </c>
    </row>
    <row r="25" spans="1:46" x14ac:dyDescent="0.25">
      <c r="A25" s="16">
        <v>2010</v>
      </c>
      <c r="B25" s="4" t="s">
        <v>1599</v>
      </c>
      <c r="C25" s="4" t="str">
        <f>VLOOKUP(B25,'All '!$C$3:$D$220,2)</f>
        <v>Latin America and the Caribbean</v>
      </c>
      <c r="D25" s="4" t="s">
        <v>1631</v>
      </c>
      <c r="E25" t="s">
        <v>7011</v>
      </c>
      <c r="G25" s="42">
        <v>2023</v>
      </c>
      <c r="H25" s="43">
        <v>1</v>
      </c>
      <c r="J25" s="11">
        <v>2023</v>
      </c>
      <c r="K25" s="11">
        <v>1</v>
      </c>
      <c r="Z25" s="42">
        <v>2022</v>
      </c>
      <c r="AA25" s="43"/>
      <c r="AB25" s="43"/>
      <c r="AC25" s="43"/>
      <c r="AD25" s="43"/>
      <c r="AE25" s="43"/>
      <c r="AF25" s="43"/>
      <c r="AG25" s="43">
        <v>2</v>
      </c>
      <c r="AH25" s="43">
        <v>2</v>
      </c>
      <c r="AL25">
        <v>2022</v>
      </c>
      <c r="AM25" s="11">
        <v>0</v>
      </c>
      <c r="AN25" s="11">
        <v>0</v>
      </c>
      <c r="AO25" s="11">
        <v>0</v>
      </c>
      <c r="AP25" s="11">
        <v>2</v>
      </c>
      <c r="AQ25" s="11">
        <v>0</v>
      </c>
      <c r="AR25" s="11">
        <v>0</v>
      </c>
      <c r="AS25" s="11">
        <v>0</v>
      </c>
      <c r="AT25">
        <v>2</v>
      </c>
    </row>
    <row r="26" spans="1:46" x14ac:dyDescent="0.25">
      <c r="A26" s="16">
        <v>2009</v>
      </c>
      <c r="B26" s="4" t="s">
        <v>1785</v>
      </c>
      <c r="C26" s="4" t="str">
        <f>VLOOKUP(B26,'All '!$C$3:$D$220,2)</f>
        <v>Europe and Central Asia</v>
      </c>
      <c r="D26" s="4" t="s">
        <v>1800</v>
      </c>
      <c r="E26" t="s">
        <v>7011</v>
      </c>
      <c r="G26" s="42" t="s">
        <v>7069</v>
      </c>
      <c r="H26" s="43">
        <v>121</v>
      </c>
      <c r="Z26" s="42">
        <v>2023</v>
      </c>
      <c r="AA26" s="43"/>
      <c r="AB26" s="43"/>
      <c r="AC26" s="43"/>
      <c r="AD26" s="43"/>
      <c r="AE26" s="43"/>
      <c r="AF26" s="43">
        <v>1</v>
      </c>
      <c r="AG26" s="43"/>
      <c r="AH26" s="43">
        <v>1</v>
      </c>
      <c r="AL26">
        <v>2023</v>
      </c>
      <c r="AM26" s="11">
        <v>0</v>
      </c>
      <c r="AN26" s="11">
        <v>0</v>
      </c>
      <c r="AO26" s="11">
        <v>0</v>
      </c>
      <c r="AP26" s="11">
        <v>0</v>
      </c>
      <c r="AQ26" s="11">
        <v>0</v>
      </c>
      <c r="AR26" s="11">
        <v>1</v>
      </c>
      <c r="AS26" s="11">
        <v>0</v>
      </c>
      <c r="AT26">
        <v>1</v>
      </c>
    </row>
    <row r="27" spans="1:46" x14ac:dyDescent="0.25">
      <c r="A27" s="16">
        <v>2003</v>
      </c>
      <c r="B27" s="4" t="s">
        <v>1839</v>
      </c>
      <c r="C27" s="4" t="str">
        <f>VLOOKUP(B27,'All '!$C$3:$D$220,2)</f>
        <v>Europe and Central Asia</v>
      </c>
      <c r="E27" t="s">
        <v>7011</v>
      </c>
      <c r="Z27" s="42" t="s">
        <v>7069</v>
      </c>
      <c r="AA27" s="43">
        <v>18</v>
      </c>
      <c r="AB27" s="43">
        <v>42</v>
      </c>
      <c r="AC27" s="43">
        <v>24</v>
      </c>
      <c r="AD27" s="43">
        <v>9</v>
      </c>
      <c r="AE27" s="43">
        <v>1</v>
      </c>
      <c r="AF27" s="43">
        <v>7</v>
      </c>
      <c r="AG27" s="43">
        <v>20</v>
      </c>
      <c r="AH27" s="43">
        <v>121</v>
      </c>
      <c r="AL27" t="s">
        <v>7069</v>
      </c>
      <c r="AM27" s="11">
        <v>18</v>
      </c>
      <c r="AN27" s="11">
        <v>42</v>
      </c>
      <c r="AO27" s="11">
        <v>24</v>
      </c>
      <c r="AP27" s="11">
        <v>20</v>
      </c>
      <c r="AQ27" s="11">
        <v>1</v>
      </c>
      <c r="AR27" s="11">
        <v>7</v>
      </c>
      <c r="AS27" s="11">
        <v>9</v>
      </c>
      <c r="AT27">
        <v>121</v>
      </c>
    </row>
    <row r="28" spans="1:46" x14ac:dyDescent="0.25">
      <c r="A28" s="16">
        <v>2012</v>
      </c>
      <c r="B28" s="4" t="s">
        <v>1885</v>
      </c>
      <c r="C28" s="4" t="str">
        <f>VLOOKUP(B28,'All '!$C$3:$D$220,2)</f>
        <v>Latin America and the Caribbean</v>
      </c>
      <c r="D28" s="4" t="s">
        <v>1906</v>
      </c>
      <c r="E28" t="s">
        <v>7011</v>
      </c>
    </row>
    <row r="29" spans="1:46" x14ac:dyDescent="0.25">
      <c r="A29" s="16">
        <v>2012</v>
      </c>
      <c r="B29" s="4" t="s">
        <v>1907</v>
      </c>
      <c r="C29" s="4" t="str">
        <f>VLOOKUP(B29,'All '!$C$3:$D$220,2)</f>
        <v>Latin America and the Caribbean</v>
      </c>
      <c r="D29" s="4" t="s">
        <v>692</v>
      </c>
      <c r="E29" t="s">
        <v>7011</v>
      </c>
    </row>
    <row r="30" spans="1:46" x14ac:dyDescent="0.25">
      <c r="A30" s="16">
        <v>2008</v>
      </c>
      <c r="B30" s="4" t="s">
        <v>1934</v>
      </c>
      <c r="C30" s="4" t="str">
        <f>VLOOKUP(B30,'All '!$C$3:$D$220,2)</f>
        <v>Latin America and the Caribbean</v>
      </c>
      <c r="D30" s="4" t="s">
        <v>1947</v>
      </c>
      <c r="E30" t="s">
        <v>7011</v>
      </c>
    </row>
    <row r="31" spans="1:46" x14ac:dyDescent="0.25">
      <c r="A31" s="16">
        <v>2007</v>
      </c>
      <c r="B31" s="4" t="s">
        <v>1964</v>
      </c>
      <c r="C31" s="4" t="str">
        <f>VLOOKUP(B31,'All '!$C$3:$D$220,2)</f>
        <v>Middle East and North Africa</v>
      </c>
      <c r="D31" s="4" t="s">
        <v>953</v>
      </c>
      <c r="E31" t="s">
        <v>7011</v>
      </c>
    </row>
    <row r="32" spans="1:46" x14ac:dyDescent="0.25">
      <c r="A32" s="16">
        <v>2004</v>
      </c>
      <c r="B32" s="4" t="s">
        <v>1993</v>
      </c>
      <c r="C32" s="4" t="str">
        <f>VLOOKUP(B32,'All '!$C$3:$D$220,2)</f>
        <v>Latin America and the Caribbean</v>
      </c>
      <c r="D32" s="4" t="s">
        <v>1292</v>
      </c>
      <c r="E32" t="s">
        <v>7011</v>
      </c>
    </row>
    <row r="33" spans="1:5" x14ac:dyDescent="0.25">
      <c r="A33" s="4">
        <v>2018</v>
      </c>
      <c r="B33" s="4" t="s">
        <v>2040</v>
      </c>
      <c r="C33" s="4" t="str">
        <f>VLOOKUP(B33,'All '!$C$3:$D$220,2)</f>
        <v>Europe and Central Asia</v>
      </c>
      <c r="D33" s="4" t="s">
        <v>2067</v>
      </c>
      <c r="E33" t="s">
        <v>7011</v>
      </c>
    </row>
    <row r="34" spans="1:5" x14ac:dyDescent="0.25">
      <c r="A34" s="16">
        <v>2022</v>
      </c>
      <c r="B34" s="4" t="s">
        <v>2116</v>
      </c>
      <c r="C34" s="4" t="str">
        <f>VLOOKUP(B34,'All '!$C$3:$D$220,2)</f>
        <v>Sub-Saharan Africa</v>
      </c>
      <c r="D34" s="4" t="s">
        <v>2144</v>
      </c>
      <c r="E34" t="s">
        <v>7011</v>
      </c>
    </row>
    <row r="35" spans="1:5" x14ac:dyDescent="0.25">
      <c r="A35" s="16">
        <v>2018</v>
      </c>
      <c r="B35" s="4" t="s">
        <v>2155</v>
      </c>
      <c r="C35" s="4" t="str">
        <f>VLOOKUP(B35,'All '!$C$3:$D$220,2)</f>
        <v>East Asia and Pacific</v>
      </c>
      <c r="D35" s="4" t="s">
        <v>2180</v>
      </c>
      <c r="E35" t="s">
        <v>7011</v>
      </c>
    </row>
    <row r="36" spans="1:5" x14ac:dyDescent="0.25">
      <c r="A36" s="16">
        <v>2007</v>
      </c>
      <c r="B36" s="4" t="s">
        <v>2202</v>
      </c>
      <c r="C36" s="4" t="str">
        <f>VLOOKUP(B36,'All '!$C$3:$D$220,2)</f>
        <v>Europe and Central Asia</v>
      </c>
      <c r="D36" s="4" t="s">
        <v>2225</v>
      </c>
      <c r="E36" t="s">
        <v>7011</v>
      </c>
    </row>
    <row r="37" spans="1:5" x14ac:dyDescent="0.25">
      <c r="A37" s="16">
        <v>2005</v>
      </c>
      <c r="B37" s="4" t="s">
        <v>2240</v>
      </c>
      <c r="C37" s="4" t="str">
        <f>VLOOKUP(B37,'All '!$C$3:$D$220,2)</f>
        <v>Europe and Central Asia</v>
      </c>
      <c r="D37" s="4" t="s">
        <v>2250</v>
      </c>
      <c r="E37" t="s">
        <v>7011</v>
      </c>
    </row>
    <row r="38" spans="1:5" x14ac:dyDescent="0.25">
      <c r="A38" s="16">
        <v>2010</v>
      </c>
      <c r="B38" s="4" t="s">
        <v>2335</v>
      </c>
      <c r="C38" s="4" t="str">
        <f>VLOOKUP(B38,'All '!$C$3:$D$220,2)</f>
        <v>Europe and Central Asia</v>
      </c>
      <c r="D38" s="4" t="s">
        <v>2360</v>
      </c>
      <c r="E38" t="s">
        <v>7011</v>
      </c>
    </row>
    <row r="39" spans="1:5" x14ac:dyDescent="0.25">
      <c r="A39" s="16">
        <v>2006</v>
      </c>
      <c r="B39" s="4" t="s">
        <v>2404</v>
      </c>
      <c r="C39" s="4" t="str">
        <f>VLOOKUP(B39,'All '!$C$3:$D$220,2)</f>
        <v>Europe and Central Asia</v>
      </c>
      <c r="D39" s="4" t="s">
        <v>2419</v>
      </c>
      <c r="E39" t="s">
        <v>7011</v>
      </c>
    </row>
    <row r="40" spans="1:5" x14ac:dyDescent="0.25">
      <c r="A40" s="16">
        <v>2019</v>
      </c>
      <c r="B40" s="4" t="s">
        <v>2423</v>
      </c>
      <c r="C40" s="4" t="str">
        <f>VLOOKUP(B40,'All '!$C$3:$D$220,2)</f>
        <v>Sub-Saharan Africa</v>
      </c>
      <c r="D40" s="4" t="s">
        <v>2450</v>
      </c>
      <c r="E40" t="s">
        <v>7011</v>
      </c>
    </row>
    <row r="41" spans="1:5" x14ac:dyDescent="0.25">
      <c r="A41" s="4">
        <v>2013</v>
      </c>
      <c r="B41" s="4" t="s">
        <v>2479</v>
      </c>
      <c r="C41" s="4" t="str">
        <f>VLOOKUP(B41,'All '!$C$3:$D$220,2)</f>
        <v>Europe and Central Asia</v>
      </c>
      <c r="D41" s="4" t="s">
        <v>2520</v>
      </c>
      <c r="E41" t="s">
        <v>7011</v>
      </c>
    </row>
    <row r="42" spans="1:5" x14ac:dyDescent="0.25">
      <c r="A42" s="16">
        <v>2012</v>
      </c>
      <c r="B42" s="4" t="s">
        <v>2564</v>
      </c>
      <c r="C42" s="4" t="str">
        <f>VLOOKUP(B42,'All '!$C$3:$D$220,2)</f>
        <v>Latin America and the Caribbean</v>
      </c>
      <c r="D42" s="4" t="s">
        <v>1906</v>
      </c>
      <c r="E42" t="s">
        <v>7011</v>
      </c>
    </row>
    <row r="43" spans="1:5" x14ac:dyDescent="0.25">
      <c r="A43" s="16">
        <v>2004</v>
      </c>
      <c r="B43" s="4" t="s">
        <v>2596</v>
      </c>
      <c r="C43" s="4" t="str">
        <f>VLOOKUP(B43,'All '!$C$3:$D$220,2)</f>
        <v>Latin America and the Caribbean</v>
      </c>
      <c r="D43" s="4" t="s">
        <v>2619</v>
      </c>
      <c r="E43" t="s">
        <v>7011</v>
      </c>
    </row>
    <row r="44" spans="1:5" x14ac:dyDescent="0.25">
      <c r="A44" s="16">
        <v>2014</v>
      </c>
      <c r="B44" s="4" t="s">
        <v>2724</v>
      </c>
      <c r="C44" s="4" t="str">
        <f>VLOOKUP(B44,'All '!$C$3:$D$220,2)</f>
        <v>Latin America and the Caribbean</v>
      </c>
      <c r="D44" s="4" t="s">
        <v>892</v>
      </c>
      <c r="E44" t="s">
        <v>7011</v>
      </c>
    </row>
    <row r="45" spans="1:5" x14ac:dyDescent="0.25">
      <c r="A45" s="4">
        <v>2019</v>
      </c>
      <c r="B45" s="4" t="s">
        <v>2759</v>
      </c>
      <c r="C45" s="4" t="str">
        <f>VLOOKUP(B45,'All '!$C$3:$D$220,2)</f>
        <v>Latin America and the Caribbean</v>
      </c>
      <c r="D45" s="4" t="s">
        <v>2790</v>
      </c>
      <c r="E45" t="s">
        <v>7011</v>
      </c>
    </row>
    <row r="46" spans="1:5" x14ac:dyDescent="0.25">
      <c r="A46" s="16">
        <v>2018</v>
      </c>
      <c r="B46" s="4" t="s">
        <v>2842</v>
      </c>
      <c r="C46" s="4" t="str">
        <f>VLOOKUP(B46,'All '!$C$3:$D$220,2)</f>
        <v>Europe and Central Asia</v>
      </c>
      <c r="E46" t="s">
        <v>7011</v>
      </c>
    </row>
    <row r="47" spans="1:5" x14ac:dyDescent="0.25">
      <c r="A47" s="16">
        <v>2008</v>
      </c>
      <c r="B47" s="4" t="s">
        <v>2902</v>
      </c>
      <c r="C47" s="4" t="str">
        <f>VLOOKUP(B47,'All '!$C$3:$D$220,2)</f>
        <v>South Asia</v>
      </c>
      <c r="D47" s="4" t="s">
        <v>2930</v>
      </c>
      <c r="E47" t="s">
        <v>7011</v>
      </c>
    </row>
    <row r="48" spans="1:5" x14ac:dyDescent="0.25">
      <c r="A48" s="16">
        <v>2008</v>
      </c>
      <c r="B48" s="4" t="s">
        <v>2957</v>
      </c>
      <c r="C48" s="4" t="str">
        <f>VLOOKUP(B48,'All '!$C$3:$D$220,2)</f>
        <v>East Asia and Pacific</v>
      </c>
      <c r="D48" s="4" t="s">
        <v>2993</v>
      </c>
      <c r="E48" t="s">
        <v>7011</v>
      </c>
    </row>
    <row r="49" spans="1:5" x14ac:dyDescent="0.25">
      <c r="A49" s="16">
        <v>2009</v>
      </c>
      <c r="B49" s="4" t="s">
        <v>3110</v>
      </c>
      <c r="C49" s="4" t="str">
        <f>VLOOKUP(B49,'All '!$C$3:$D$220,2)</f>
        <v>Middle East and North Africa</v>
      </c>
      <c r="E49" t="s">
        <v>7011</v>
      </c>
    </row>
    <row r="50" spans="1:5" x14ac:dyDescent="0.25">
      <c r="A50" s="16">
        <v>2002</v>
      </c>
      <c r="B50" s="4" t="s">
        <v>3125</v>
      </c>
      <c r="C50" s="4" t="str">
        <f>VLOOKUP(B50,'All '!$C$3:$D$220,2)</f>
        <v>Europe and Central Asia</v>
      </c>
      <c r="D50" s="4" t="s">
        <v>3149</v>
      </c>
      <c r="E50" t="s">
        <v>7011</v>
      </c>
    </row>
    <row r="51" spans="1:5" x14ac:dyDescent="0.25">
      <c r="A51" s="4">
        <v>2015</v>
      </c>
      <c r="B51" s="4" t="s">
        <v>3166</v>
      </c>
      <c r="C51" s="4" t="str">
        <f>VLOOKUP(B51,'All '!$C$3:$D$220,2)</f>
        <v>Latin America and the Caribbean</v>
      </c>
      <c r="D51" s="4" t="s">
        <v>7014</v>
      </c>
      <c r="E51" t="s">
        <v>7011</v>
      </c>
    </row>
    <row r="52" spans="1:5" x14ac:dyDescent="0.25">
      <c r="A52" s="16">
        <v>2001</v>
      </c>
      <c r="B52" s="4" t="s">
        <v>3196</v>
      </c>
      <c r="C52" s="4" t="str">
        <f>VLOOKUP(B52,'All '!$C$3:$D$220,2)</f>
        <v>East Asia and Pacific</v>
      </c>
      <c r="E52" t="s">
        <v>7011</v>
      </c>
    </row>
    <row r="53" spans="1:5" x14ac:dyDescent="0.25">
      <c r="A53" s="16">
        <v>2018</v>
      </c>
      <c r="B53" s="4" t="s">
        <v>3212</v>
      </c>
      <c r="C53" s="4" t="str">
        <f>VLOOKUP(B53,'All '!$C$3:$D$220,2)</f>
        <v>Middle East and North Africa</v>
      </c>
      <c r="D53" s="4" t="s">
        <v>3246</v>
      </c>
      <c r="E53" t="s">
        <v>7011</v>
      </c>
    </row>
    <row r="54" spans="1:5" x14ac:dyDescent="0.25">
      <c r="A54" s="16">
        <v>2010</v>
      </c>
      <c r="B54" s="4" t="s">
        <v>3260</v>
      </c>
      <c r="C54" s="4" t="str">
        <f>VLOOKUP(B54,'All '!$C$3:$D$220,2)</f>
        <v>Europe and Central Asia</v>
      </c>
      <c r="D54" s="4" t="s">
        <v>3291</v>
      </c>
      <c r="E54" t="s">
        <v>7011</v>
      </c>
    </row>
    <row r="55" spans="1:5" x14ac:dyDescent="0.25">
      <c r="A55" s="16">
        <v>2014</v>
      </c>
      <c r="B55" s="4" t="s">
        <v>3319</v>
      </c>
      <c r="C55" s="4" t="str">
        <f>VLOOKUP(B55,'All '!$C$3:$D$220,2)</f>
        <v>Sub-Saharan Africa</v>
      </c>
      <c r="D55" s="4" t="s">
        <v>3352</v>
      </c>
      <c r="E55" t="s">
        <v>7011</v>
      </c>
    </row>
    <row r="56" spans="1:5" x14ac:dyDescent="0.25">
      <c r="A56" s="16">
        <v>2002</v>
      </c>
      <c r="B56" s="4" t="s">
        <v>3442</v>
      </c>
      <c r="C56" s="4" t="str">
        <f>VLOOKUP(B56,'All '!$C$3:$D$220,2)</f>
        <v>East Asia and Pacific</v>
      </c>
      <c r="D56" s="4" t="s">
        <v>3454</v>
      </c>
      <c r="E56" t="s">
        <v>7011</v>
      </c>
    </row>
    <row r="57" spans="1:5" x14ac:dyDescent="0.25">
      <c r="A57" s="16">
        <v>2016</v>
      </c>
      <c r="B57" s="4" t="s">
        <v>3461</v>
      </c>
      <c r="C57" s="4" t="str">
        <f>VLOOKUP(B57,'All '!$C$3:$D$220,2)</f>
        <v>Europe and Central Asia</v>
      </c>
      <c r="D57" s="4" t="s">
        <v>3492</v>
      </c>
      <c r="E57" t="s">
        <v>7011</v>
      </c>
    </row>
    <row r="58" spans="1:5" x14ac:dyDescent="0.25">
      <c r="A58" s="16">
        <v>2013</v>
      </c>
      <c r="B58" s="4" t="s">
        <v>3547</v>
      </c>
      <c r="C58" s="4" t="str">
        <f>VLOOKUP(B58,'All '!$C$3:$D$220,2)</f>
        <v>Europe and Central Asia</v>
      </c>
      <c r="D58" s="4" t="s">
        <v>2144</v>
      </c>
      <c r="E58" t="s">
        <v>7011</v>
      </c>
    </row>
    <row r="59" spans="1:5" x14ac:dyDescent="0.25">
      <c r="A59" s="16">
        <v>2015</v>
      </c>
      <c r="B59" s="4" t="s">
        <v>3605</v>
      </c>
      <c r="C59" s="4" t="str">
        <f>VLOOKUP(B59,'All '!$C$3:$D$220,2)</f>
        <v>Europe and Central Asia</v>
      </c>
      <c r="D59" s="4" t="s">
        <v>1333</v>
      </c>
      <c r="E59" t="s">
        <v>7011</v>
      </c>
    </row>
    <row r="60" spans="1:5" x14ac:dyDescent="0.25">
      <c r="A60" s="16">
        <v>2014</v>
      </c>
      <c r="B60" s="4" t="s">
        <v>3759</v>
      </c>
      <c r="C60" s="4" t="str">
        <f>VLOOKUP(B60,'All '!$C$3:$D$220,2)</f>
        <v>Europe and Central Asia</v>
      </c>
      <c r="D60" s="4" t="s">
        <v>692</v>
      </c>
      <c r="E60" t="s">
        <v>7011</v>
      </c>
    </row>
    <row r="61" spans="1:5" x14ac:dyDescent="0.25">
      <c r="A61" s="16">
        <v>2010</v>
      </c>
      <c r="B61" s="4" t="s">
        <v>3781</v>
      </c>
      <c r="C61" s="4" t="str">
        <f>VLOOKUP(B61,'All '!$C$3:$D$220,2)</f>
        <v>Europe and Central Asia</v>
      </c>
      <c r="D61" s="4" t="s">
        <v>3811</v>
      </c>
      <c r="E61" t="s">
        <v>7011</v>
      </c>
    </row>
    <row r="62" spans="1:5" x14ac:dyDescent="0.25">
      <c r="A62" s="16">
        <v>2006</v>
      </c>
      <c r="B62" s="4" t="s">
        <v>3829</v>
      </c>
      <c r="C62" s="4" t="str">
        <f>VLOOKUP(B62,'All '!$C$3:$D$220,2)</f>
        <v>Europe and Central Asia</v>
      </c>
      <c r="D62" s="4" t="s">
        <v>692</v>
      </c>
      <c r="E62" t="s">
        <v>7011</v>
      </c>
    </row>
    <row r="63" spans="1:5" x14ac:dyDescent="0.25">
      <c r="A63" s="16">
        <v>2010</v>
      </c>
      <c r="B63" s="4" t="s">
        <v>3863</v>
      </c>
      <c r="C63" s="4" t="str">
        <f>VLOOKUP(B63,'All '!$C$3:$D$220,2)</f>
        <v>Sub-Saharan Africa</v>
      </c>
      <c r="D63" s="4" t="s">
        <v>692</v>
      </c>
      <c r="E63" t="s">
        <v>7011</v>
      </c>
    </row>
    <row r="64" spans="1:5" x14ac:dyDescent="0.25">
      <c r="A64" s="16">
        <v>2000</v>
      </c>
      <c r="B64" s="4" t="s">
        <v>3933</v>
      </c>
      <c r="C64" s="4" t="str">
        <f>VLOOKUP(B64,'All '!$C$3:$D$220,2)</f>
        <v>East Asia and Pacific</v>
      </c>
      <c r="D64" s="4" t="s">
        <v>3958</v>
      </c>
      <c r="E64" t="s">
        <v>7011</v>
      </c>
    </row>
    <row r="65" spans="1:5" x14ac:dyDescent="0.25">
      <c r="A65" s="16">
        <v>2015</v>
      </c>
      <c r="B65" s="4" t="s">
        <v>3992</v>
      </c>
      <c r="C65" s="4" t="str">
        <f>VLOOKUP(B65,'All '!$C$3:$D$220,2)</f>
        <v>Sub-Saharan Africa</v>
      </c>
      <c r="D65" s="4" t="s">
        <v>1689</v>
      </c>
      <c r="E65" t="s">
        <v>7011</v>
      </c>
    </row>
    <row r="66" spans="1:5" x14ac:dyDescent="0.25">
      <c r="A66" s="16">
        <v>2011</v>
      </c>
      <c r="B66" s="4" t="s">
        <v>4019</v>
      </c>
      <c r="C66" s="4" t="str">
        <f>VLOOKUP(B66,'All '!$C$3:$D$220,2)</f>
        <v>Middle East and North Africa</v>
      </c>
      <c r="D66" s="4" t="s">
        <v>4043</v>
      </c>
      <c r="E66" t="s">
        <v>7011</v>
      </c>
    </row>
    <row r="67" spans="1:5" x14ac:dyDescent="0.25">
      <c r="A67" s="16">
        <v>2015</v>
      </c>
      <c r="B67" s="4" t="s">
        <v>4110</v>
      </c>
      <c r="C67" s="4" t="str">
        <f>VLOOKUP(B67,'All '!$C$3:$D$220,2)</f>
        <v>Sub-Saharan Africa</v>
      </c>
      <c r="D67" s="4" t="s">
        <v>1631</v>
      </c>
      <c r="E67" t="s">
        <v>7011</v>
      </c>
    </row>
    <row r="68" spans="1:5" x14ac:dyDescent="0.25">
      <c r="A68" s="16">
        <v>2010</v>
      </c>
      <c r="B68" s="4" t="s">
        <v>4158</v>
      </c>
      <c r="C68" s="4" t="str">
        <f>VLOOKUP(B68,'All '!$C$3:$D$220,2)</f>
        <v>Latin America and the Caribbean</v>
      </c>
      <c r="D68" s="4" t="s">
        <v>3492</v>
      </c>
      <c r="E68" t="s">
        <v>7011</v>
      </c>
    </row>
    <row r="69" spans="1:5" x14ac:dyDescent="0.25">
      <c r="A69" s="16">
        <v>2018</v>
      </c>
      <c r="B69" s="4" t="s">
        <v>4237</v>
      </c>
      <c r="C69" s="4" t="str">
        <f>VLOOKUP(B69,'All '!$C$3:$D$220,2)</f>
        <v>Europe and Central Asia</v>
      </c>
      <c r="D69" s="4" t="s">
        <v>4267</v>
      </c>
      <c r="E69" t="s">
        <v>7011</v>
      </c>
    </row>
    <row r="70" spans="1:5" x14ac:dyDescent="0.25">
      <c r="A70" s="16">
        <v>2012</v>
      </c>
      <c r="B70" s="4" t="s">
        <v>4302</v>
      </c>
      <c r="C70" s="4" t="str">
        <f>VLOOKUP(B70,'All '!$C$3:$D$220,2)</f>
        <v>East Asia and Pacific</v>
      </c>
      <c r="D70" s="4" t="s">
        <v>4334</v>
      </c>
      <c r="E70" t="s">
        <v>7011</v>
      </c>
    </row>
    <row r="71" spans="1:5" x14ac:dyDescent="0.25">
      <c r="A71" s="16">
        <v>2021</v>
      </c>
      <c r="B71" s="4" t="s">
        <v>4351</v>
      </c>
      <c r="C71" s="4" t="str">
        <f>VLOOKUP(B71,'All '!$C$3:$D$220,2)</f>
        <v>Europe and Central Asia</v>
      </c>
      <c r="D71" s="4" t="s">
        <v>4381</v>
      </c>
      <c r="E71" t="s">
        <v>7011</v>
      </c>
    </row>
    <row r="72" spans="1:5" x14ac:dyDescent="0.25">
      <c r="A72" s="16">
        <v>2007</v>
      </c>
      <c r="B72" s="4" t="s">
        <v>4415</v>
      </c>
      <c r="C72" s="4" t="str">
        <f>VLOOKUP(B72,'All '!$C$3:$D$220,2)</f>
        <v>Middle East and North Africa</v>
      </c>
      <c r="D72" s="4" t="s">
        <v>4434</v>
      </c>
      <c r="E72" t="s">
        <v>7011</v>
      </c>
    </row>
    <row r="73" spans="1:5" x14ac:dyDescent="0.25">
      <c r="A73" s="16">
        <v>2022</v>
      </c>
      <c r="B73" s="4" t="s">
        <v>4490</v>
      </c>
      <c r="C73" s="4" t="str">
        <f>VLOOKUP(B73,'All '!$C$3:$D$220,2)</f>
        <v>Sub-Saharan Africa</v>
      </c>
      <c r="D73" s="4" t="s">
        <v>988</v>
      </c>
      <c r="E73" t="s">
        <v>7011</v>
      </c>
    </row>
    <row r="74" spans="1:5" x14ac:dyDescent="0.25">
      <c r="A74" s="16">
        <v>2016</v>
      </c>
      <c r="B74" s="4" t="s">
        <v>4524</v>
      </c>
      <c r="C74" s="4" t="str">
        <f>VLOOKUP(B74,'All '!$C$3:$D$220,2)</f>
        <v>East Asia and Pacific</v>
      </c>
      <c r="D74" s="4" t="s">
        <v>1333</v>
      </c>
      <c r="E74" t="s">
        <v>7011</v>
      </c>
    </row>
    <row r="75" spans="1:5" x14ac:dyDescent="0.25">
      <c r="A75" s="16">
        <v>2013</v>
      </c>
      <c r="B75" s="4" t="s">
        <v>4543</v>
      </c>
      <c r="C75" s="4" t="str">
        <f>VLOOKUP(B75,'All '!$C$3:$D$220,2)</f>
        <v>South Asia</v>
      </c>
      <c r="D75" s="4" t="s">
        <v>4569</v>
      </c>
      <c r="E75" t="s">
        <v>7011</v>
      </c>
    </row>
    <row r="76" spans="1:5" x14ac:dyDescent="0.25">
      <c r="A76" s="16">
        <v>2011</v>
      </c>
      <c r="B76" s="4" t="s">
        <v>4584</v>
      </c>
      <c r="C76" s="4" t="str">
        <f>VLOOKUP(B76,'All '!$C$3:$D$220,2)</f>
        <v>Europe and Central Asia</v>
      </c>
      <c r="D76" s="4" t="s">
        <v>2419</v>
      </c>
      <c r="E76" t="s">
        <v>7011</v>
      </c>
    </row>
    <row r="77" spans="1:5" x14ac:dyDescent="0.25">
      <c r="A77" s="16">
        <v>2002</v>
      </c>
      <c r="B77" s="4" t="s">
        <v>4640</v>
      </c>
      <c r="C77" s="4" t="str">
        <f>VLOOKUP(B77,'All '!$C$3:$D$220,2)</f>
        <v>East Asia and Pacific</v>
      </c>
      <c r="D77" s="4" t="s">
        <v>4666</v>
      </c>
      <c r="E77" t="s">
        <v>7011</v>
      </c>
    </row>
    <row r="78" spans="1:5" x14ac:dyDescent="0.25">
      <c r="A78" s="16">
        <v>2010</v>
      </c>
      <c r="B78" s="4" t="s">
        <v>4668</v>
      </c>
      <c r="C78" s="4" t="str">
        <f>VLOOKUP(B78,'All '!$C$3:$D$220,2)</f>
        <v>Latin America and the Caribbean</v>
      </c>
      <c r="D78" s="4" t="s">
        <v>692</v>
      </c>
      <c r="E78" t="s">
        <v>7011</v>
      </c>
    </row>
    <row r="79" spans="1:5" x14ac:dyDescent="0.25">
      <c r="A79" s="16">
        <v>2019</v>
      </c>
      <c r="B79" s="4" t="s">
        <v>4707</v>
      </c>
      <c r="C79" s="4" t="str">
        <f>VLOOKUP(B79,'All '!$C$3:$D$220,2)</f>
        <v>Sub-Saharan Africa</v>
      </c>
      <c r="D79" s="4" t="s">
        <v>4725</v>
      </c>
      <c r="E79" t="s">
        <v>7011</v>
      </c>
    </row>
    <row r="80" spans="1:5" x14ac:dyDescent="0.25">
      <c r="A80" s="16">
        <v>2010</v>
      </c>
      <c r="B80" s="4" t="s">
        <v>4747</v>
      </c>
      <c r="C80" s="4" t="str">
        <f>VLOOKUP(B80,'All '!$C$3:$D$220,2)</f>
        <v>Sub-Saharan Africa</v>
      </c>
      <c r="E80" t="s">
        <v>7011</v>
      </c>
    </row>
    <row r="81" spans="1:5" x14ac:dyDescent="0.25">
      <c r="A81" s="16">
        <v>2008</v>
      </c>
      <c r="B81" s="4" t="s">
        <v>4803</v>
      </c>
      <c r="C81" s="4" t="str">
        <f>VLOOKUP(B81,'All '!$C$3:$D$220,2)</f>
        <v>Europe and Central Asia</v>
      </c>
      <c r="D81" s="4" t="s">
        <v>4818</v>
      </c>
      <c r="E81" t="s">
        <v>7011</v>
      </c>
    </row>
    <row r="82" spans="1:5" x14ac:dyDescent="0.25">
      <c r="A82" s="16">
        <v>2023</v>
      </c>
      <c r="B82" s="4" t="s">
        <v>4849</v>
      </c>
      <c r="C82" s="4" t="str">
        <f>VLOOKUP(B82,'All '!$C$3:$D$220,2)</f>
        <v>South Asia</v>
      </c>
      <c r="D82" s="4" t="s">
        <v>2144</v>
      </c>
      <c r="E82" t="s">
        <v>7011</v>
      </c>
    </row>
    <row r="83" spans="1:5" x14ac:dyDescent="0.25">
      <c r="A83" s="16">
        <v>2007</v>
      </c>
      <c r="B83" s="4" t="s">
        <v>4889</v>
      </c>
      <c r="C83" s="4" t="str">
        <f>VLOOKUP(B83,'All '!$C$3:$D$220,2)</f>
        <v>Latin America and the Caribbean</v>
      </c>
      <c r="D83" s="4" t="s">
        <v>4908</v>
      </c>
      <c r="E83" t="s">
        <v>7011</v>
      </c>
    </row>
    <row r="84" spans="1:5" x14ac:dyDescent="0.25">
      <c r="A84" s="16">
        <v>2004</v>
      </c>
      <c r="B84" s="4" t="s">
        <v>4946</v>
      </c>
      <c r="C84" s="4" t="str">
        <f>VLOOKUP(B84,'All '!$C$3:$D$220,2)</f>
        <v>Latin America and the Caribbean</v>
      </c>
      <c r="D84" s="4" t="s">
        <v>4968</v>
      </c>
      <c r="E84" t="s">
        <v>7011</v>
      </c>
    </row>
    <row r="85" spans="1:5" x14ac:dyDescent="0.25">
      <c r="A85" s="4">
        <v>2017</v>
      </c>
      <c r="B85" s="4" t="s">
        <v>5001</v>
      </c>
      <c r="C85" s="4" t="str">
        <f>VLOOKUP(B85,'All '!$C$3:$D$220,2)</f>
        <v>Latin America and the Caribbean</v>
      </c>
      <c r="D85" s="4" t="s">
        <v>5035</v>
      </c>
      <c r="E85" t="s">
        <v>7011</v>
      </c>
    </row>
    <row r="86" spans="1:5" x14ac:dyDescent="0.25">
      <c r="A86" s="16">
        <v>2000</v>
      </c>
      <c r="B86" s="4" t="s">
        <v>5082</v>
      </c>
      <c r="C86" s="4" t="str">
        <f>VLOOKUP(B86,'All '!$C$3:$D$220,2)</f>
        <v>East Asia and Pacific</v>
      </c>
      <c r="D86" s="4" t="s">
        <v>5113</v>
      </c>
      <c r="E86" t="s">
        <v>7011</v>
      </c>
    </row>
    <row r="87" spans="1:5" x14ac:dyDescent="0.25">
      <c r="A87" s="4">
        <v>2018</v>
      </c>
      <c r="B87" s="4" t="s">
        <v>5140</v>
      </c>
      <c r="C87" s="4" t="str">
        <f>VLOOKUP(B87,'All '!$C$3:$D$220,2)</f>
        <v>Europe and Central Asia</v>
      </c>
      <c r="D87" s="4" t="s">
        <v>5164</v>
      </c>
      <c r="E87" t="s">
        <v>7011</v>
      </c>
    </row>
    <row r="88" spans="1:5" x14ac:dyDescent="0.25">
      <c r="A88" s="16">
        <v>2008</v>
      </c>
      <c r="B88" s="4" t="s">
        <v>5194</v>
      </c>
      <c r="C88" s="4" t="str">
        <f>VLOOKUP(B88,'All '!$C$3:$D$220,2)</f>
        <v>Europe and Central Asia</v>
      </c>
      <c r="D88" s="4" t="s">
        <v>5224</v>
      </c>
      <c r="E88" t="s">
        <v>7011</v>
      </c>
    </row>
    <row r="89" spans="1:5" x14ac:dyDescent="0.25">
      <c r="A89" s="16">
        <v>2018</v>
      </c>
      <c r="B89" s="4" t="s">
        <v>5289</v>
      </c>
      <c r="C89" s="4" t="str">
        <f>VLOOKUP(B89,'All '!$C$3:$D$220,2)</f>
        <v>Europe and Central Asia</v>
      </c>
      <c r="D89" s="4" t="s">
        <v>5319</v>
      </c>
      <c r="E89" t="s">
        <v>7011</v>
      </c>
    </row>
    <row r="90" spans="1:5" x14ac:dyDescent="0.25">
      <c r="A90" s="16">
        <v>2013</v>
      </c>
      <c r="B90" s="4" t="s">
        <v>5360</v>
      </c>
      <c r="C90" s="4" t="str">
        <f>VLOOKUP(B90,'All '!$C$3:$D$220,2)</f>
        <v>Europe and Central Asia</v>
      </c>
      <c r="D90" s="4" t="s">
        <v>5319</v>
      </c>
      <c r="E90" t="s">
        <v>7011</v>
      </c>
    </row>
    <row r="91" spans="1:5" x14ac:dyDescent="0.25">
      <c r="A91" s="16">
        <v>2017</v>
      </c>
      <c r="B91" s="4" t="s">
        <v>5395</v>
      </c>
      <c r="C91" s="4" t="str">
        <f>VLOOKUP(B91,'All '!$C$3:$D$220,2)</f>
        <v>Sub-Saharan Africa</v>
      </c>
      <c r="D91" s="4" t="s">
        <v>5416</v>
      </c>
      <c r="E91" t="s">
        <v>7011</v>
      </c>
    </row>
    <row r="92" spans="1:5" x14ac:dyDescent="0.25">
      <c r="A92" s="16">
        <v>2010</v>
      </c>
      <c r="B92" s="4" t="s">
        <v>5445</v>
      </c>
      <c r="C92" s="4" t="str">
        <f>VLOOKUP(B92,'All '!$C$3:$D$220,2)</f>
        <v>East Asia and Pacific</v>
      </c>
      <c r="D92" s="4" t="s">
        <v>692</v>
      </c>
      <c r="E92" t="s">
        <v>7011</v>
      </c>
    </row>
    <row r="93" spans="1:5" x14ac:dyDescent="0.25">
      <c r="A93" s="16">
        <v>2018</v>
      </c>
      <c r="B93" s="4" t="s">
        <v>5513</v>
      </c>
      <c r="C93" s="4" t="str">
        <f>VLOOKUP(B93,'All '!$C$3:$D$220,2)</f>
        <v>Middle East and North Africa</v>
      </c>
      <c r="D93" s="4" t="s">
        <v>5530</v>
      </c>
      <c r="E93" t="s">
        <v>7011</v>
      </c>
    </row>
    <row r="94" spans="1:5" x14ac:dyDescent="0.25">
      <c r="A94" s="16">
        <v>2008</v>
      </c>
      <c r="B94" s="4" t="s">
        <v>5535</v>
      </c>
      <c r="C94" s="4" t="str">
        <f>VLOOKUP(B94,'All '!$C$3:$D$220,2)</f>
        <v>Sub-Saharan Africa</v>
      </c>
      <c r="D94" s="4" t="s">
        <v>5555</v>
      </c>
      <c r="E94" t="s">
        <v>7011</v>
      </c>
    </row>
    <row r="95" spans="1:5" x14ac:dyDescent="0.25">
      <c r="A95" s="16">
        <v>2020</v>
      </c>
      <c r="B95" s="4" t="s">
        <v>5574</v>
      </c>
      <c r="C95" s="4" t="str">
        <f>VLOOKUP(B95,'All '!$C$3:$D$220,2)</f>
        <v>Europe and Central Asia</v>
      </c>
      <c r="D95" s="4" t="s">
        <v>5607</v>
      </c>
      <c r="E95" t="s">
        <v>7011</v>
      </c>
    </row>
    <row r="96" spans="1:5" x14ac:dyDescent="0.25">
      <c r="A96" s="16">
        <v>2000</v>
      </c>
      <c r="B96" s="4" t="s">
        <v>5694</v>
      </c>
      <c r="C96" s="4" t="str">
        <f>VLOOKUP(B96,'All '!$C$3:$D$220,2)</f>
        <v>East Asia and Pacific</v>
      </c>
      <c r="D96" s="4" t="s">
        <v>1333</v>
      </c>
      <c r="E96" t="s">
        <v>7011</v>
      </c>
    </row>
    <row r="97" spans="1:5" x14ac:dyDescent="0.25">
      <c r="A97" s="16">
        <v>2010</v>
      </c>
      <c r="B97" s="4" t="s">
        <v>5716</v>
      </c>
      <c r="C97" s="4" t="str">
        <f>VLOOKUP(B97,'All '!$C$3:$D$220,2)</f>
        <v>Europe and Central Asia</v>
      </c>
      <c r="D97" s="4" t="s">
        <v>953</v>
      </c>
      <c r="E97" t="s">
        <v>7011</v>
      </c>
    </row>
    <row r="98" spans="1:5" x14ac:dyDescent="0.25">
      <c r="A98" s="16">
        <v>2009</v>
      </c>
      <c r="B98" s="4" t="s">
        <v>5775</v>
      </c>
      <c r="C98" s="4" t="str">
        <f>VLOOKUP(B98,'All '!$C$3:$D$220,2)</f>
        <v>Europe and Central Asia</v>
      </c>
      <c r="D98" s="4" t="s">
        <v>5802</v>
      </c>
      <c r="E98" t="s">
        <v>7011</v>
      </c>
    </row>
    <row r="99" spans="1:5" x14ac:dyDescent="0.25">
      <c r="A99" s="4">
        <v>2015</v>
      </c>
      <c r="B99" s="4" t="s">
        <v>5885</v>
      </c>
      <c r="C99" s="4" t="str">
        <f>VLOOKUP(B99,'All '!$C$3:$D$220,2)</f>
        <v>Sub-Saharan Africa</v>
      </c>
      <c r="D99" s="4" t="s">
        <v>5906</v>
      </c>
      <c r="E99" t="s">
        <v>7011</v>
      </c>
    </row>
    <row r="100" spans="1:5" x14ac:dyDescent="0.25">
      <c r="A100" s="16">
        <v>2005</v>
      </c>
      <c r="B100" s="4" t="s">
        <v>5936</v>
      </c>
      <c r="C100" s="4" t="str">
        <f>VLOOKUP(B100,'All '!$C$3:$D$220,2)</f>
        <v>Europe and Central Asia</v>
      </c>
      <c r="D100" s="4" t="s">
        <v>953</v>
      </c>
      <c r="E100" t="s">
        <v>7011</v>
      </c>
    </row>
    <row r="101" spans="1:5" x14ac:dyDescent="0.25">
      <c r="A101" s="16">
        <v>2019</v>
      </c>
      <c r="B101" s="4" t="s">
        <v>5962</v>
      </c>
      <c r="C101" s="4" t="str">
        <f>VLOOKUP(B101,'All '!$C$3:$D$220,2)</f>
        <v>South Asia</v>
      </c>
      <c r="D101" s="4" t="s">
        <v>5982</v>
      </c>
      <c r="E101" t="s">
        <v>7011</v>
      </c>
    </row>
    <row r="102" spans="1:5" x14ac:dyDescent="0.25">
      <c r="A102" s="4">
        <v>2012</v>
      </c>
      <c r="B102" s="4" t="s">
        <v>6005</v>
      </c>
      <c r="C102" s="4" t="str">
        <f>VLOOKUP(B102,'All '!$C$3:$D$220,2)</f>
        <v>Latin America and the Caribbean</v>
      </c>
      <c r="D102" s="4" t="s">
        <v>2180</v>
      </c>
      <c r="E102" t="s">
        <v>7011</v>
      </c>
    </row>
    <row r="103" spans="1:5" x14ac:dyDescent="0.25">
      <c r="A103" s="16">
        <v>2012</v>
      </c>
      <c r="B103" s="4" t="s">
        <v>6024</v>
      </c>
      <c r="C103" s="4" t="str">
        <f>VLOOKUP(B103,'All '!$C$3:$D$220,2)</f>
        <v>Latin America and the Caribbean</v>
      </c>
      <c r="D103" s="4" t="s">
        <v>1906</v>
      </c>
      <c r="E103" t="s">
        <v>7011</v>
      </c>
    </row>
    <row r="104" spans="1:5" x14ac:dyDescent="0.25">
      <c r="A104" s="16">
        <v>2014</v>
      </c>
      <c r="B104" s="4" t="s">
        <v>6063</v>
      </c>
      <c r="C104" s="4" t="str">
        <f>VLOOKUP(B104,'All '!$C$3:$D$220,2)</f>
        <v>Latin America and the Caribbean</v>
      </c>
      <c r="E104" t="s">
        <v>7011</v>
      </c>
    </row>
    <row r="105" spans="1:5" x14ac:dyDescent="0.25">
      <c r="A105" s="16">
        <v>2009</v>
      </c>
      <c r="B105" s="4" t="s">
        <v>6127</v>
      </c>
      <c r="C105" s="4" t="str">
        <f>VLOOKUP(B105,'All '!$C$3:$D$220,2)</f>
        <v>Europe and Central Asia</v>
      </c>
      <c r="D105" s="4" t="s">
        <v>2419</v>
      </c>
      <c r="E105" t="s">
        <v>7011</v>
      </c>
    </row>
    <row r="106" spans="1:5" x14ac:dyDescent="0.25">
      <c r="A106" s="4">
        <v>2019</v>
      </c>
      <c r="B106" s="4" t="s">
        <v>6175</v>
      </c>
      <c r="C106" s="4" t="str">
        <f>VLOOKUP(B106,'All '!$C$3:$D$220,2)</f>
        <v>Europe and Central Asia</v>
      </c>
      <c r="D106" s="4" t="s">
        <v>6199</v>
      </c>
      <c r="E106" t="s">
        <v>7011</v>
      </c>
    </row>
    <row r="107" spans="1:5" x14ac:dyDescent="0.25">
      <c r="A107" s="16">
        <v>2018</v>
      </c>
      <c r="B107" s="4" t="s">
        <v>6237</v>
      </c>
      <c r="C107" s="4" t="str">
        <f>VLOOKUP(B107,'All '!$C$3:$D$220,2)</f>
        <v>Sub-Saharan Africa</v>
      </c>
      <c r="D107" s="4" t="s">
        <v>6261</v>
      </c>
      <c r="E107" t="s">
        <v>7011</v>
      </c>
    </row>
    <row r="108" spans="1:5" x14ac:dyDescent="0.25">
      <c r="A108" s="16">
        <v>2010</v>
      </c>
      <c r="B108" s="4" t="s">
        <v>6282</v>
      </c>
      <c r="C108" s="4" t="str">
        <f>VLOOKUP(B108,'All '!$C$3:$D$220,2)</f>
        <v>East Asia and Pacific</v>
      </c>
      <c r="D108" s="4" t="s">
        <v>6300</v>
      </c>
      <c r="E108" t="s">
        <v>7011</v>
      </c>
    </row>
    <row r="109" spans="1:5" x14ac:dyDescent="0.25">
      <c r="A109" s="16">
        <v>2011</v>
      </c>
      <c r="B109" s="4" t="s">
        <v>6310</v>
      </c>
      <c r="C109" s="4" t="str">
        <f>VLOOKUP(B109,'All '!$C$3:$D$220,2)</f>
        <v>East Asia and Pacific</v>
      </c>
      <c r="D109" s="4" t="s">
        <v>692</v>
      </c>
      <c r="E109" t="s">
        <v>7011</v>
      </c>
    </row>
    <row r="110" spans="1:5" x14ac:dyDescent="0.25">
      <c r="A110" s="16">
        <v>2015</v>
      </c>
      <c r="B110" s="4" t="s">
        <v>6362</v>
      </c>
      <c r="C110" s="4" t="str">
        <f>VLOOKUP(B110,'All '!$C$3:$D$220,2)</f>
        <v>East Asia and Pacific</v>
      </c>
      <c r="D110" s="4" t="s">
        <v>692</v>
      </c>
      <c r="E110" t="s">
        <v>7011</v>
      </c>
    </row>
    <row r="111" spans="1:5" x14ac:dyDescent="0.25">
      <c r="A111" s="16">
        <v>2013</v>
      </c>
      <c r="B111" s="4" t="s">
        <v>6407</v>
      </c>
      <c r="C111" s="4" t="str">
        <f>VLOOKUP(B111,'All '!$C$3:$D$220,2)</f>
        <v>Middle East and North Africa</v>
      </c>
      <c r="D111" s="4" t="s">
        <v>6427</v>
      </c>
      <c r="E111" t="s">
        <v>7011</v>
      </c>
    </row>
    <row r="112" spans="1:5" x14ac:dyDescent="0.25">
      <c r="A112" s="16">
        <v>2010</v>
      </c>
      <c r="B112" s="4" t="s">
        <v>6433</v>
      </c>
      <c r="C112" s="4" t="str">
        <f>VLOOKUP(B112,'All '!$C$3:$D$220,2)</f>
        <v>Europe and Central Asia</v>
      </c>
      <c r="D112" s="4" t="s">
        <v>6453</v>
      </c>
      <c r="E112" t="s">
        <v>7011</v>
      </c>
    </row>
    <row r="113" spans="1:5" x14ac:dyDescent="0.25">
      <c r="A113" s="16">
        <v>2018</v>
      </c>
      <c r="B113" s="4" t="s">
        <v>6532</v>
      </c>
      <c r="C113" s="4" t="str">
        <f>VLOOKUP(B113,'All '!$C$3:$D$220,2)</f>
        <v>Sub-Saharan Africa</v>
      </c>
      <c r="D113" s="4" t="s">
        <v>6558</v>
      </c>
      <c r="E113" t="s">
        <v>7011</v>
      </c>
    </row>
    <row r="114" spans="1:5" x14ac:dyDescent="0.25">
      <c r="A114" s="16">
        <v>2016</v>
      </c>
      <c r="B114" s="4" t="s">
        <v>6582</v>
      </c>
      <c r="C114" s="4" t="str">
        <f>VLOOKUP(B114,'All '!$C$3:$D$220,2)</f>
        <v>Europe and Central Asia</v>
      </c>
      <c r="D114" s="4" t="s">
        <v>6610</v>
      </c>
      <c r="E114" t="s">
        <v>7011</v>
      </c>
    </row>
    <row r="115" spans="1:5" x14ac:dyDescent="0.25">
      <c r="A115" s="16">
        <v>2013</v>
      </c>
      <c r="B115" s="4" t="s">
        <v>6682</v>
      </c>
      <c r="C115" s="4" t="str">
        <f>VLOOKUP(B115,'All '!$C$3:$D$220,2)</f>
        <v>North America</v>
      </c>
      <c r="E115" t="s">
        <v>7011</v>
      </c>
    </row>
    <row r="116" spans="1:5" x14ac:dyDescent="0.25">
      <c r="A116" s="4">
        <v>2015</v>
      </c>
      <c r="B116" s="4" t="s">
        <v>6701</v>
      </c>
      <c r="C116" s="4" t="str">
        <f>VLOOKUP(B116,'All '!$C$3:$D$220,2)</f>
        <v>Latin America and the Caribbean</v>
      </c>
      <c r="D116" s="4" t="s">
        <v>6733</v>
      </c>
      <c r="E116" t="s">
        <v>7011</v>
      </c>
    </row>
    <row r="117" spans="1:5" x14ac:dyDescent="0.25">
      <c r="A117" s="4">
        <v>2011</v>
      </c>
      <c r="B117" s="4" t="s">
        <v>6763</v>
      </c>
      <c r="C117" s="4" t="str">
        <f>VLOOKUP(B117,'All '!$C$3:$D$220,2)</f>
        <v>Europe and Central Asia</v>
      </c>
      <c r="D117" s="4" t="s">
        <v>6785</v>
      </c>
      <c r="E117" t="s">
        <v>7011</v>
      </c>
    </row>
    <row r="118" spans="1:5" x14ac:dyDescent="0.25">
      <c r="A118" s="4">
        <v>2016</v>
      </c>
      <c r="B118" s="4" t="s">
        <v>6796</v>
      </c>
      <c r="C118" s="4" t="str">
        <f>VLOOKUP(B118,'All '!$C$3:$D$220,2)</f>
        <v>East Asia and Pacific</v>
      </c>
      <c r="D118" s="4" t="s">
        <v>6816</v>
      </c>
      <c r="E118" t="s">
        <v>7011</v>
      </c>
    </row>
    <row r="119" spans="1:5" x14ac:dyDescent="0.25">
      <c r="A119" s="16">
        <v>2009</v>
      </c>
      <c r="B119" s="4" t="s">
        <v>6842</v>
      </c>
      <c r="C119" s="4" t="str">
        <f>VLOOKUP(B119,'All '!$C$3:$D$220,2)</f>
        <v>East Asia and Pacific</v>
      </c>
      <c r="D119" s="4" t="s">
        <v>1631</v>
      </c>
      <c r="E119" t="s">
        <v>7011</v>
      </c>
    </row>
    <row r="120" spans="1:5" x14ac:dyDescent="0.25">
      <c r="A120" s="16">
        <v>2019</v>
      </c>
      <c r="B120" s="4" t="s">
        <v>6908</v>
      </c>
      <c r="C120" s="4" t="str">
        <f>VLOOKUP(B120,'All '!$C$3:$D$220,2)</f>
        <v>Middle East and North Africa</v>
      </c>
      <c r="D120" s="4" t="s">
        <v>988</v>
      </c>
      <c r="E120" t="s">
        <v>7011</v>
      </c>
    </row>
    <row r="121" spans="1:5" x14ac:dyDescent="0.25">
      <c r="A121" s="16">
        <v>2016</v>
      </c>
      <c r="B121" s="4" t="s">
        <v>6946</v>
      </c>
      <c r="C121" s="4" t="str">
        <f>VLOOKUP(B121,'All '!$C$3:$D$220,2)</f>
        <v>Sub-Saharan Africa</v>
      </c>
      <c r="D121" s="4" t="s">
        <v>6976</v>
      </c>
      <c r="E121" t="s">
        <v>7011</v>
      </c>
    </row>
    <row r="122" spans="1:5" x14ac:dyDescent="0.25">
      <c r="A122" s="16">
        <v>2017</v>
      </c>
      <c r="B122" s="4" t="s">
        <v>6985</v>
      </c>
      <c r="C122" s="4" t="str">
        <f>VLOOKUP(B122,'All '!$C$3:$D$220,2)</f>
        <v>Sub-Saharan Africa</v>
      </c>
      <c r="E122" t="s">
        <v>7011</v>
      </c>
    </row>
  </sheetData>
  <autoFilter ref="A1:D122"/>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8"/>
  <sheetViews>
    <sheetView workbookViewId="0">
      <selection activeCell="H15" sqref="H15"/>
    </sheetView>
  </sheetViews>
  <sheetFormatPr defaultRowHeight="15" x14ac:dyDescent="0.25"/>
  <cols>
    <col min="5" max="5" width="20.7109375" bestFit="1" customWidth="1"/>
  </cols>
  <sheetData>
    <row r="1" spans="1:115" x14ac:dyDescent="0.25">
      <c r="A1" s="4"/>
      <c r="B1" s="4"/>
      <c r="C1" s="4"/>
      <c r="E1" s="4"/>
      <c r="F1" s="4"/>
      <c r="G1" t="s">
        <v>7048</v>
      </c>
      <c r="H1" t="s">
        <v>7048</v>
      </c>
      <c r="I1" t="s">
        <v>7048</v>
      </c>
      <c r="J1" t="s">
        <v>7048</v>
      </c>
      <c r="K1" t="s">
        <v>7048</v>
      </c>
      <c r="L1" t="s">
        <v>7048</v>
      </c>
      <c r="M1" t="s">
        <v>7048</v>
      </c>
      <c r="N1" t="s">
        <v>7048</v>
      </c>
      <c r="O1" t="s">
        <v>7048</v>
      </c>
      <c r="P1" t="s">
        <v>7048</v>
      </c>
      <c r="Q1" s="4"/>
      <c r="R1" s="3" t="s">
        <v>51</v>
      </c>
      <c r="S1" s="4"/>
      <c r="T1" s="4"/>
      <c r="U1" s="4"/>
      <c r="V1" s="4"/>
      <c r="W1" s="3" t="s">
        <v>52</v>
      </c>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row>
    <row r="2" spans="1:115" x14ac:dyDescent="0.25">
      <c r="A2" s="1" t="s">
        <v>4</v>
      </c>
      <c r="B2" s="28" t="s">
        <v>7032</v>
      </c>
      <c r="C2" s="1" t="s">
        <v>0</v>
      </c>
      <c r="D2" s="1" t="s">
        <v>1</v>
      </c>
      <c r="E2" s="1" t="s">
        <v>7</v>
      </c>
      <c r="F2" s="28" t="s">
        <v>7028</v>
      </c>
      <c r="G2" s="29" t="s">
        <v>3352</v>
      </c>
      <c r="H2" s="29" t="s">
        <v>692</v>
      </c>
      <c r="I2" s="29" t="s">
        <v>7033</v>
      </c>
      <c r="J2" s="29" t="s">
        <v>7034</v>
      </c>
      <c r="K2" s="29" t="s">
        <v>7035</v>
      </c>
      <c r="L2" s="29" t="s">
        <v>7036</v>
      </c>
      <c r="M2" s="29" t="s">
        <v>7037</v>
      </c>
      <c r="N2" s="29" t="s">
        <v>7039</v>
      </c>
      <c r="O2" s="29" t="s">
        <v>7038</v>
      </c>
      <c r="P2" s="29" t="s">
        <v>7049</v>
      </c>
      <c r="Q2" s="26"/>
      <c r="R2" s="4"/>
      <c r="S2" s="29" t="s">
        <v>217</v>
      </c>
      <c r="T2" s="29" t="s">
        <v>4969</v>
      </c>
      <c r="U2" s="29" t="s">
        <v>151</v>
      </c>
      <c r="V2" s="29" t="s">
        <v>741</v>
      </c>
      <c r="W2" s="4"/>
      <c r="X2" s="1" t="s">
        <v>10</v>
      </c>
      <c r="Y2" s="27" t="s">
        <v>7053</v>
      </c>
      <c r="Z2" s="1" t="s">
        <v>11</v>
      </c>
      <c r="AA2" s="1" t="s">
        <v>7054</v>
      </c>
      <c r="AB2" s="27" t="s">
        <v>7055</v>
      </c>
      <c r="AC2" s="1" t="s">
        <v>13</v>
      </c>
      <c r="AD2" s="1" t="s">
        <v>14</v>
      </c>
      <c r="AE2" s="1" t="s">
        <v>15</v>
      </c>
      <c r="AF2" s="1" t="s">
        <v>16</v>
      </c>
      <c r="AG2" s="1" t="s">
        <v>17</v>
      </c>
      <c r="AH2" s="1" t="s">
        <v>24</v>
      </c>
      <c r="AI2" s="1" t="s">
        <v>25</v>
      </c>
      <c r="AJ2" s="1" t="s">
        <v>26</v>
      </c>
      <c r="AK2" s="1" t="s">
        <v>27</v>
      </c>
      <c r="AL2" s="1" t="s">
        <v>28</v>
      </c>
      <c r="AM2" s="1" t="s">
        <v>29</v>
      </c>
      <c r="AN2" s="1" t="s">
        <v>30</v>
      </c>
      <c r="AO2" s="1" t="s">
        <v>31</v>
      </c>
      <c r="AP2" s="1" t="s">
        <v>32</v>
      </c>
      <c r="AQ2" s="1" t="s">
        <v>33</v>
      </c>
      <c r="AR2" s="1" t="s">
        <v>34</v>
      </c>
      <c r="AS2" s="1" t="s">
        <v>35</v>
      </c>
      <c r="AT2" s="1" t="s">
        <v>36</v>
      </c>
      <c r="AU2" s="1" t="s">
        <v>37</v>
      </c>
      <c r="AV2" s="1" t="s">
        <v>38</v>
      </c>
      <c r="AW2" s="1" t="s">
        <v>39</v>
      </c>
      <c r="AX2" s="1" t="s">
        <v>40</v>
      </c>
      <c r="AY2" s="1" t="s">
        <v>41</v>
      </c>
      <c r="AZ2" s="1" t="s">
        <v>42</v>
      </c>
      <c r="BA2" s="1" t="s">
        <v>43</v>
      </c>
      <c r="BB2" s="1" t="s">
        <v>44</v>
      </c>
      <c r="BC2" s="1" t="s">
        <v>45</v>
      </c>
      <c r="BD2" s="1" t="s">
        <v>46</v>
      </c>
      <c r="BE2" s="1" t="s">
        <v>47</v>
      </c>
      <c r="BF2" s="1" t="s">
        <v>48</v>
      </c>
      <c r="BG2" s="1" t="s">
        <v>50</v>
      </c>
      <c r="BH2" s="1" t="s">
        <v>53</v>
      </c>
      <c r="BI2" s="1" t="s">
        <v>54</v>
      </c>
      <c r="BJ2" s="1" t="s">
        <v>55</v>
      </c>
      <c r="BK2" s="1" t="s">
        <v>58</v>
      </c>
      <c r="BL2" s="1" t="s">
        <v>59</v>
      </c>
      <c r="BM2" s="1" t="s">
        <v>60</v>
      </c>
      <c r="BN2" s="1" t="s">
        <v>61</v>
      </c>
      <c r="BO2" s="1" t="s">
        <v>62</v>
      </c>
      <c r="BP2" s="1" t="s">
        <v>64</v>
      </c>
      <c r="BQ2" s="1" t="s">
        <v>65</v>
      </c>
      <c r="BR2" s="1" t="s">
        <v>66</v>
      </c>
      <c r="BS2" s="1" t="s">
        <v>67</v>
      </c>
      <c r="BT2" s="28" t="s">
        <v>7060</v>
      </c>
      <c r="BU2" s="1" t="s">
        <v>68</v>
      </c>
      <c r="BV2" s="1" t="s">
        <v>69</v>
      </c>
      <c r="BW2" s="1" t="s">
        <v>71</v>
      </c>
      <c r="BX2" s="1" t="s">
        <v>72</v>
      </c>
      <c r="BY2" s="1" t="s">
        <v>73</v>
      </c>
      <c r="BZ2" s="1" t="s">
        <v>74</v>
      </c>
      <c r="CA2" s="1" t="s">
        <v>75</v>
      </c>
      <c r="CB2" s="1" t="s">
        <v>76</v>
      </c>
      <c r="CC2" s="1" t="s">
        <v>77</v>
      </c>
      <c r="CD2" s="1" t="s">
        <v>78</v>
      </c>
      <c r="CE2" s="1" t="s">
        <v>79</v>
      </c>
      <c r="CF2" s="1" t="s">
        <v>80</v>
      </c>
      <c r="CG2" s="1" t="s">
        <v>81</v>
      </c>
      <c r="CH2" s="1" t="s">
        <v>82</v>
      </c>
      <c r="CI2" s="1" t="s">
        <v>83</v>
      </c>
      <c r="CJ2" s="1" t="s">
        <v>84</v>
      </c>
      <c r="CK2" s="1" t="s">
        <v>85</v>
      </c>
      <c r="CL2" s="1" t="s">
        <v>86</v>
      </c>
      <c r="CM2" s="1" t="s">
        <v>87</v>
      </c>
      <c r="CN2" s="1" t="s">
        <v>88</v>
      </c>
      <c r="CO2" s="1" t="s">
        <v>89</v>
      </c>
      <c r="CP2" s="1" t="s">
        <v>90</v>
      </c>
      <c r="CQ2" s="1" t="s">
        <v>91</v>
      </c>
      <c r="CR2" s="1" t="s">
        <v>92</v>
      </c>
      <c r="CS2" s="1" t="s">
        <v>93</v>
      </c>
      <c r="CT2" s="1" t="s">
        <v>94</v>
      </c>
      <c r="CU2" s="1" t="s">
        <v>95</v>
      </c>
      <c r="CV2" s="1" t="s">
        <v>96</v>
      </c>
      <c r="CW2" s="1" t="s">
        <v>97</v>
      </c>
      <c r="CX2" s="1" t="s">
        <v>98</v>
      </c>
      <c r="CY2" s="1" t="s">
        <v>99</v>
      </c>
      <c r="CZ2" s="1" t="s">
        <v>100</v>
      </c>
      <c r="DA2" s="1" t="s">
        <v>101</v>
      </c>
      <c r="DB2" s="1" t="s">
        <v>102</v>
      </c>
      <c r="DC2" s="1" t="s">
        <v>103</v>
      </c>
      <c r="DD2" s="1" t="s">
        <v>104</v>
      </c>
      <c r="DE2" s="1" t="s">
        <v>107</v>
      </c>
      <c r="DF2" s="1" t="s">
        <v>108</v>
      </c>
      <c r="DG2" s="1" t="s">
        <v>7015</v>
      </c>
      <c r="DH2" s="1" t="s">
        <v>7016</v>
      </c>
      <c r="DI2" s="1" t="s">
        <v>7017</v>
      </c>
      <c r="DJ2" s="1" t="s">
        <v>7018</v>
      </c>
      <c r="DK2" s="4"/>
    </row>
    <row r="3" spans="1:115" x14ac:dyDescent="0.25">
      <c r="A3" s="4"/>
      <c r="B3" s="4"/>
      <c r="C3" s="4" t="s">
        <v>259</v>
      </c>
      <c r="D3" t="s">
        <v>260</v>
      </c>
      <c r="E3" s="4" t="s">
        <v>7021</v>
      </c>
      <c r="F3" s="4"/>
      <c r="G3" s="4"/>
      <c r="H3" s="4"/>
      <c r="I3" s="4"/>
      <c r="J3" s="4"/>
      <c r="K3" s="4"/>
      <c r="L3" s="4"/>
      <c r="M3" s="4"/>
      <c r="N3" s="4"/>
      <c r="O3" s="4"/>
      <c r="P3" s="4"/>
      <c r="Q3" s="4"/>
      <c r="R3" s="4"/>
      <c r="S3" s="4"/>
      <c r="T3" s="4"/>
      <c r="U3" s="4"/>
      <c r="V3" s="4"/>
      <c r="W3" s="4"/>
      <c r="X3" s="18">
        <v>163044443983</v>
      </c>
      <c r="Y3" s="18"/>
      <c r="Z3" s="4"/>
      <c r="AA3" s="18">
        <v>0</v>
      </c>
      <c r="AB3" s="18"/>
      <c r="AC3" s="4" t="s">
        <v>126</v>
      </c>
      <c r="AD3" s="4" t="s">
        <v>126</v>
      </c>
      <c r="AE3" s="4" t="s">
        <v>126</v>
      </c>
      <c r="AF3" s="4" t="s">
        <v>126</v>
      </c>
      <c r="AG3" s="4"/>
      <c r="AH3" s="4" t="s">
        <v>126</v>
      </c>
      <c r="AI3" s="4"/>
      <c r="AJ3" s="4"/>
      <c r="AK3" s="4"/>
      <c r="AL3" s="4" t="s">
        <v>126</v>
      </c>
      <c r="AM3" s="4"/>
      <c r="AN3" s="4"/>
      <c r="AO3" s="4"/>
      <c r="AP3" s="4" t="s">
        <v>126</v>
      </c>
      <c r="AQ3" s="4" t="s">
        <v>126</v>
      </c>
      <c r="AR3" s="4" t="s">
        <v>126</v>
      </c>
      <c r="AS3" s="4"/>
      <c r="AT3" s="4"/>
      <c r="AU3" s="4"/>
      <c r="AV3" s="4"/>
      <c r="AW3" s="4"/>
      <c r="AX3" s="4"/>
      <c r="AY3" s="4"/>
      <c r="AZ3" s="4"/>
      <c r="BA3" s="4"/>
      <c r="BB3" s="4"/>
      <c r="BC3" s="4"/>
      <c r="BD3" s="4"/>
      <c r="BE3" s="4"/>
      <c r="BF3" s="4"/>
      <c r="BG3" s="4"/>
      <c r="BH3" s="4" t="s">
        <v>198</v>
      </c>
      <c r="BI3" s="4"/>
      <c r="BJ3" s="4" t="s">
        <v>198</v>
      </c>
      <c r="BK3" s="4"/>
      <c r="BL3" s="4"/>
      <c r="BM3" s="4"/>
      <c r="BN3" s="4"/>
      <c r="BO3" s="4"/>
      <c r="BP3" s="22"/>
      <c r="BQ3" s="22"/>
      <c r="BR3" s="18"/>
      <c r="BS3" s="18"/>
      <c r="BT3" s="18"/>
      <c r="BU3" s="22"/>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4"/>
      <c r="DH3" s="4"/>
      <c r="DI3" s="4"/>
      <c r="DJ3" s="4"/>
    </row>
    <row r="4" spans="1:115" x14ac:dyDescent="0.25">
      <c r="A4" s="16">
        <v>2013</v>
      </c>
      <c r="B4" s="16"/>
      <c r="C4" s="4" t="s">
        <v>693</v>
      </c>
      <c r="D4" t="s">
        <v>260</v>
      </c>
      <c r="E4" s="4" t="s">
        <v>7019</v>
      </c>
      <c r="F4" s="4"/>
      <c r="G4" s="4"/>
      <c r="H4" s="4"/>
      <c r="I4" s="4"/>
      <c r="J4" s="4"/>
      <c r="K4" s="4"/>
      <c r="L4" s="4"/>
      <c r="M4" s="4"/>
      <c r="N4" s="4"/>
      <c r="O4" s="4"/>
      <c r="P4" s="4"/>
      <c r="Q4" s="4"/>
      <c r="R4" s="4" t="s">
        <v>712</v>
      </c>
      <c r="S4" s="4"/>
      <c r="T4" s="4"/>
      <c r="U4" s="4"/>
      <c r="V4" s="4"/>
      <c r="W4" s="4"/>
      <c r="X4" s="18">
        <v>38574062618</v>
      </c>
      <c r="Y4" s="18"/>
      <c r="Z4" s="4"/>
      <c r="AA4" s="18">
        <v>0</v>
      </c>
      <c r="AB4" s="18"/>
      <c r="AC4" s="4" t="s">
        <v>126</v>
      </c>
      <c r="AD4" s="4" t="s">
        <v>126</v>
      </c>
      <c r="AE4" s="4" t="s">
        <v>126</v>
      </c>
      <c r="AF4" s="4" t="s">
        <v>126</v>
      </c>
      <c r="AG4" s="4"/>
      <c r="AH4" s="4" t="s">
        <v>126</v>
      </c>
      <c r="AI4" s="4"/>
      <c r="AJ4" s="4"/>
      <c r="AK4" s="4"/>
      <c r="AL4" s="4" t="s">
        <v>126</v>
      </c>
      <c r="AM4" s="4"/>
      <c r="AN4" s="4" t="s">
        <v>126</v>
      </c>
      <c r="AO4" s="4"/>
      <c r="AP4" s="4" t="s">
        <v>126</v>
      </c>
      <c r="AQ4" s="4"/>
      <c r="AR4" s="4" t="s">
        <v>126</v>
      </c>
      <c r="AS4" s="4" t="s">
        <v>126</v>
      </c>
      <c r="AT4" s="4" t="s">
        <v>126</v>
      </c>
      <c r="AU4" s="4" t="s">
        <v>126</v>
      </c>
      <c r="AV4" s="4" t="s">
        <v>126</v>
      </c>
      <c r="AW4" s="4" t="s">
        <v>126</v>
      </c>
      <c r="AX4" s="4" t="s">
        <v>126</v>
      </c>
      <c r="AY4" s="4"/>
      <c r="AZ4" s="4"/>
      <c r="BA4" s="4"/>
      <c r="BB4" s="4"/>
      <c r="BC4" s="4"/>
      <c r="BD4" s="4"/>
      <c r="BE4" s="4"/>
      <c r="BF4" s="4"/>
      <c r="BG4" s="4" t="s">
        <v>126</v>
      </c>
      <c r="BH4" s="4"/>
      <c r="BI4" s="4"/>
      <c r="BJ4" s="4"/>
      <c r="BK4" s="4" t="s">
        <v>715</v>
      </c>
      <c r="BL4" s="4"/>
      <c r="BM4" s="4" t="s">
        <v>157</v>
      </c>
      <c r="BN4" s="4"/>
      <c r="BO4" s="4" t="s">
        <v>126</v>
      </c>
      <c r="BP4" s="22"/>
      <c r="BQ4" s="22"/>
      <c r="BR4" s="18"/>
      <c r="BS4" s="18"/>
      <c r="BT4" s="18"/>
      <c r="BU4" s="22"/>
      <c r="BV4" s="18"/>
      <c r="BW4" s="18">
        <v>1034</v>
      </c>
      <c r="BX4" s="18">
        <v>5092270614</v>
      </c>
      <c r="BY4" s="18">
        <v>1730</v>
      </c>
      <c r="BZ4" s="18">
        <v>4912697731</v>
      </c>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v>737</v>
      </c>
      <c r="DC4" s="18"/>
      <c r="DD4" s="18"/>
      <c r="DE4" s="18">
        <v>146</v>
      </c>
      <c r="DF4" s="18">
        <v>26</v>
      </c>
      <c r="DG4" s="4"/>
      <c r="DH4" s="4"/>
      <c r="DI4" s="4"/>
      <c r="DJ4" s="4"/>
    </row>
    <row r="5" spans="1:115" x14ac:dyDescent="0.25">
      <c r="A5" s="4"/>
      <c r="B5" s="4"/>
      <c r="C5" s="4" t="s">
        <v>1869</v>
      </c>
      <c r="D5" t="s">
        <v>260</v>
      </c>
      <c r="E5" s="4" t="s">
        <v>7021</v>
      </c>
      <c r="F5" s="4"/>
      <c r="G5" s="4"/>
      <c r="H5" s="4"/>
      <c r="I5" s="4"/>
      <c r="J5" s="4"/>
      <c r="K5" s="4"/>
      <c r="L5" s="4"/>
      <c r="M5" s="4"/>
      <c r="N5" s="4"/>
      <c r="O5" s="4"/>
      <c r="P5" s="4"/>
      <c r="Q5" s="4"/>
      <c r="R5" s="4"/>
      <c r="S5" s="4"/>
      <c r="T5" s="4"/>
      <c r="U5" s="4"/>
      <c r="V5" s="4"/>
      <c r="W5" s="4"/>
      <c r="X5" s="18">
        <v>3482987379</v>
      </c>
      <c r="Y5" s="18"/>
      <c r="Z5" s="4"/>
      <c r="AA5" s="18">
        <v>0</v>
      </c>
      <c r="AB5" s="18"/>
      <c r="AC5" s="4" t="s">
        <v>126</v>
      </c>
      <c r="AD5" s="4" t="s">
        <v>126</v>
      </c>
      <c r="AE5" s="4"/>
      <c r="AF5" s="4" t="s">
        <v>198</v>
      </c>
      <c r="AG5" s="16">
        <v>0</v>
      </c>
      <c r="AH5" s="4" t="s">
        <v>126</v>
      </c>
      <c r="AI5" s="4"/>
      <c r="AJ5" s="4"/>
      <c r="AK5" s="4"/>
      <c r="AL5" s="4"/>
      <c r="AM5" s="4"/>
      <c r="AN5" s="4"/>
      <c r="AO5" s="4" t="s">
        <v>126</v>
      </c>
      <c r="AP5" s="4" t="s">
        <v>126</v>
      </c>
      <c r="AQ5" s="4" t="s">
        <v>126</v>
      </c>
      <c r="AR5" s="4" t="s">
        <v>126</v>
      </c>
      <c r="AS5" s="4" t="s">
        <v>126</v>
      </c>
      <c r="AT5" s="4" t="s">
        <v>126</v>
      </c>
      <c r="AU5" s="4" t="s">
        <v>126</v>
      </c>
      <c r="AV5" s="4"/>
      <c r="AW5" s="4"/>
      <c r="AX5" s="4"/>
      <c r="AY5" s="4" t="s">
        <v>126</v>
      </c>
      <c r="AZ5" s="4" t="s">
        <v>126</v>
      </c>
      <c r="BA5" s="4"/>
      <c r="BB5" s="4"/>
      <c r="BC5" s="4"/>
      <c r="BD5" s="4"/>
      <c r="BE5" s="4"/>
      <c r="BF5" s="4"/>
      <c r="BG5" s="4"/>
      <c r="BH5" s="4" t="s">
        <v>198</v>
      </c>
      <c r="BI5" s="4"/>
      <c r="BJ5" s="4" t="s">
        <v>198</v>
      </c>
      <c r="BK5" s="4"/>
      <c r="BL5" s="4"/>
      <c r="BM5" s="4"/>
      <c r="BN5" s="4"/>
      <c r="BO5" s="4" t="s">
        <v>198</v>
      </c>
      <c r="BP5" s="22"/>
      <c r="BQ5" s="22"/>
      <c r="BR5" s="18"/>
      <c r="BS5" s="18"/>
      <c r="BT5" s="18"/>
      <c r="BU5" s="22"/>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4"/>
      <c r="DH5" s="4"/>
      <c r="DI5" s="4"/>
      <c r="DJ5" s="4"/>
    </row>
    <row r="6" spans="1:115" x14ac:dyDescent="0.25">
      <c r="A6" s="16">
        <v>2007</v>
      </c>
      <c r="B6" s="16"/>
      <c r="C6" s="4" t="s">
        <v>1964</v>
      </c>
      <c r="D6" t="s">
        <v>260</v>
      </c>
      <c r="E6" s="4" t="s">
        <v>7021</v>
      </c>
      <c r="F6" s="4"/>
      <c r="G6" s="4"/>
      <c r="H6" s="4"/>
      <c r="I6" s="4"/>
      <c r="J6" s="4"/>
      <c r="K6" s="4"/>
      <c r="L6" s="4"/>
      <c r="M6" s="4"/>
      <c r="N6" s="4"/>
      <c r="O6" s="4"/>
      <c r="P6" s="4"/>
      <c r="Q6" s="4"/>
      <c r="R6" s="4" t="s">
        <v>953</v>
      </c>
      <c r="S6" s="4"/>
      <c r="T6" s="4"/>
      <c r="U6" s="4"/>
      <c r="V6" s="4"/>
      <c r="W6" s="4"/>
      <c r="X6" s="18">
        <v>404142766093</v>
      </c>
      <c r="Y6" s="18"/>
      <c r="Z6" s="4"/>
      <c r="AA6" s="18">
        <v>0</v>
      </c>
      <c r="AB6" s="18"/>
      <c r="AC6" s="4" t="s">
        <v>126</v>
      </c>
      <c r="AD6" s="4" t="s">
        <v>126</v>
      </c>
      <c r="AE6" s="4" t="s">
        <v>126</v>
      </c>
      <c r="AF6" s="4" t="s">
        <v>126</v>
      </c>
      <c r="AG6" s="16">
        <v>0</v>
      </c>
      <c r="AH6" s="4" t="s">
        <v>126</v>
      </c>
      <c r="AI6" s="4"/>
      <c r="AJ6" s="4"/>
      <c r="AK6" s="4"/>
      <c r="AL6" s="4"/>
      <c r="AM6" s="4" t="s">
        <v>126</v>
      </c>
      <c r="AN6" s="4" t="s">
        <v>126</v>
      </c>
      <c r="AO6" s="4" t="s">
        <v>126</v>
      </c>
      <c r="AP6" s="4" t="s">
        <v>126</v>
      </c>
      <c r="AQ6" s="4" t="s">
        <v>126</v>
      </c>
      <c r="AR6" s="4" t="s">
        <v>126</v>
      </c>
      <c r="AS6" s="4"/>
      <c r="AT6" s="4"/>
      <c r="AU6" s="4"/>
      <c r="AV6" s="4" t="s">
        <v>126</v>
      </c>
      <c r="AW6" s="4" t="s">
        <v>126</v>
      </c>
      <c r="AX6" s="4" t="s">
        <v>126</v>
      </c>
      <c r="AY6" s="4"/>
      <c r="AZ6" s="4"/>
      <c r="BA6" s="4" t="s">
        <v>126</v>
      </c>
      <c r="BB6" s="4" t="s">
        <v>126</v>
      </c>
      <c r="BC6" s="4" t="s">
        <v>126</v>
      </c>
      <c r="BD6" s="4" t="s">
        <v>126</v>
      </c>
      <c r="BE6" s="4" t="s">
        <v>126</v>
      </c>
      <c r="BF6" s="4" t="s">
        <v>126</v>
      </c>
      <c r="BG6" s="4" t="s">
        <v>126</v>
      </c>
      <c r="BH6" s="4" t="s">
        <v>198</v>
      </c>
      <c r="BI6" s="4"/>
      <c r="BJ6" s="4" t="s">
        <v>198</v>
      </c>
      <c r="BK6" s="4"/>
      <c r="BL6" s="4"/>
      <c r="BM6" s="4"/>
      <c r="BN6" s="4" t="s">
        <v>1990</v>
      </c>
      <c r="BO6" s="4" t="s">
        <v>126</v>
      </c>
      <c r="BP6" s="22"/>
      <c r="BQ6" s="22"/>
      <c r="BR6" s="18"/>
      <c r="BS6" s="18"/>
      <c r="BT6" s="18"/>
      <c r="BU6" s="22"/>
      <c r="BV6" s="18"/>
      <c r="BW6" s="18"/>
      <c r="BX6" s="18"/>
      <c r="BY6" s="18"/>
      <c r="BZ6" s="18">
        <v>133</v>
      </c>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4"/>
      <c r="DH6" s="4"/>
      <c r="DI6" s="4"/>
      <c r="DJ6" s="4"/>
    </row>
    <row r="7" spans="1:115" x14ac:dyDescent="0.25">
      <c r="A7" s="4"/>
      <c r="B7" s="4"/>
      <c r="C7" s="4" t="s">
        <v>3025</v>
      </c>
      <c r="D7" t="s">
        <v>260</v>
      </c>
      <c r="E7" s="4" t="s">
        <v>7021</v>
      </c>
      <c r="F7" s="4"/>
      <c r="G7" s="4"/>
      <c r="H7" s="4"/>
      <c r="I7" s="4"/>
      <c r="J7" s="4"/>
      <c r="K7" s="4"/>
      <c r="L7" s="4"/>
      <c r="M7" s="4"/>
      <c r="N7" s="4"/>
      <c r="O7" s="4"/>
      <c r="P7" s="4"/>
      <c r="Q7" s="4"/>
      <c r="R7" s="4" t="s">
        <v>692</v>
      </c>
      <c r="S7" s="4"/>
      <c r="T7" s="4"/>
      <c r="U7" s="4"/>
      <c r="V7" s="4"/>
      <c r="W7" s="4"/>
      <c r="X7" s="18">
        <v>359713152725</v>
      </c>
      <c r="Y7" s="18"/>
      <c r="Z7" s="4"/>
      <c r="AA7" s="18">
        <v>0</v>
      </c>
      <c r="AB7" s="18"/>
      <c r="AC7" s="4" t="s">
        <v>126</v>
      </c>
      <c r="AD7" s="4" t="s">
        <v>126</v>
      </c>
      <c r="AE7" s="4" t="s">
        <v>126</v>
      </c>
      <c r="AF7" s="4"/>
      <c r="AG7" s="4"/>
      <c r="AH7" s="4" t="s">
        <v>126</v>
      </c>
      <c r="AI7" s="4"/>
      <c r="AJ7" s="4"/>
      <c r="AK7" s="4"/>
      <c r="AL7" s="4"/>
      <c r="AM7" s="4"/>
      <c r="AN7" s="4"/>
      <c r="AO7" s="4"/>
      <c r="AP7" s="4"/>
      <c r="AQ7" s="4"/>
      <c r="AR7" s="4"/>
      <c r="AS7" s="4"/>
      <c r="AT7" s="4"/>
      <c r="AU7" s="4"/>
      <c r="AV7" s="4"/>
      <c r="AW7" s="4"/>
      <c r="AX7" s="4"/>
      <c r="AY7" s="4"/>
      <c r="AZ7" s="4"/>
      <c r="BA7" s="4"/>
      <c r="BB7" s="4"/>
      <c r="BC7" s="4"/>
      <c r="BD7" s="4"/>
      <c r="BE7" s="4"/>
      <c r="BF7" s="4"/>
      <c r="BG7" s="4" t="s">
        <v>126</v>
      </c>
      <c r="BH7" s="4" t="s">
        <v>198</v>
      </c>
      <c r="BI7" s="4"/>
      <c r="BJ7" s="4" t="s">
        <v>198</v>
      </c>
      <c r="BK7" s="4"/>
      <c r="BL7" s="4"/>
      <c r="BM7" s="4"/>
      <c r="BN7" s="4"/>
      <c r="BO7" s="4"/>
      <c r="BP7" s="22"/>
      <c r="BQ7" s="22"/>
      <c r="BR7" s="18"/>
      <c r="BS7" s="18"/>
      <c r="BT7" s="18"/>
      <c r="BU7" s="22"/>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4"/>
      <c r="DH7" s="4"/>
      <c r="DI7" s="4"/>
      <c r="DJ7" s="4"/>
    </row>
    <row r="8" spans="1:115" x14ac:dyDescent="0.25">
      <c r="A8" s="4"/>
      <c r="B8" s="4"/>
      <c r="C8" s="4" t="s">
        <v>3038</v>
      </c>
      <c r="D8" t="s">
        <v>260</v>
      </c>
      <c r="E8" s="4" t="s">
        <v>7022</v>
      </c>
      <c r="F8" s="4"/>
      <c r="G8" s="4"/>
      <c r="H8" s="4"/>
      <c r="I8" s="4"/>
      <c r="J8" s="4"/>
      <c r="K8" s="4"/>
      <c r="L8" s="4"/>
      <c r="M8" s="4"/>
      <c r="N8" s="4"/>
      <c r="O8" s="4"/>
      <c r="P8" s="4"/>
      <c r="Q8" s="4"/>
      <c r="R8" s="4"/>
      <c r="S8" s="4"/>
      <c r="T8" s="4"/>
      <c r="U8" s="4"/>
      <c r="V8" s="4"/>
      <c r="W8" s="4"/>
      <c r="X8" s="18">
        <v>207889333724</v>
      </c>
      <c r="Y8" s="18"/>
      <c r="Z8" s="4"/>
      <c r="AA8" s="18">
        <v>0</v>
      </c>
      <c r="AB8" s="18"/>
      <c r="AC8" s="4" t="s">
        <v>126</v>
      </c>
      <c r="AD8" s="4" t="s">
        <v>126</v>
      </c>
      <c r="AE8" s="4" t="s">
        <v>126</v>
      </c>
      <c r="AF8" s="4" t="s">
        <v>198</v>
      </c>
      <c r="AG8" s="16">
        <v>0</v>
      </c>
      <c r="AH8" s="4" t="s">
        <v>126</v>
      </c>
      <c r="AI8" s="4"/>
      <c r="AJ8" s="4"/>
      <c r="AK8" s="4"/>
      <c r="AL8" s="4"/>
      <c r="AM8" s="4"/>
      <c r="AN8" s="4"/>
      <c r="AO8" s="4" t="s">
        <v>126</v>
      </c>
      <c r="AP8" s="4" t="s">
        <v>126</v>
      </c>
      <c r="AQ8" s="4"/>
      <c r="AR8" s="4" t="s">
        <v>126</v>
      </c>
      <c r="AS8" s="4"/>
      <c r="AT8" s="4"/>
      <c r="AU8" s="4"/>
      <c r="AV8" s="4" t="s">
        <v>126</v>
      </c>
      <c r="AW8" s="4" t="s">
        <v>126</v>
      </c>
      <c r="AX8" s="4" t="s">
        <v>126</v>
      </c>
      <c r="AY8" s="4"/>
      <c r="AZ8" s="4"/>
      <c r="BA8" s="4" t="s">
        <v>126</v>
      </c>
      <c r="BB8" s="4"/>
      <c r="BC8" s="4"/>
      <c r="BD8" s="4" t="s">
        <v>126</v>
      </c>
      <c r="BE8" s="4"/>
      <c r="BF8" s="4"/>
      <c r="BG8" s="4"/>
      <c r="BH8" s="4" t="s">
        <v>198</v>
      </c>
      <c r="BI8" s="4"/>
      <c r="BJ8" s="4" t="s">
        <v>198</v>
      </c>
      <c r="BK8" s="4"/>
      <c r="BL8" s="4"/>
      <c r="BM8" s="4"/>
      <c r="BN8" s="4"/>
      <c r="BO8" s="4"/>
      <c r="BP8" s="22"/>
      <c r="BQ8" s="22"/>
      <c r="BR8" s="18"/>
      <c r="BS8" s="18"/>
      <c r="BT8" s="18"/>
      <c r="BU8" s="22"/>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4"/>
      <c r="DH8" s="4"/>
      <c r="DI8" s="4"/>
      <c r="DJ8" s="4"/>
    </row>
    <row r="9" spans="1:115" x14ac:dyDescent="0.25">
      <c r="A9" s="16">
        <v>2009</v>
      </c>
      <c r="B9" s="16"/>
      <c r="C9" s="4" t="s">
        <v>3110</v>
      </c>
      <c r="D9" t="s">
        <v>260</v>
      </c>
      <c r="E9" s="4" t="s">
        <v>7019</v>
      </c>
      <c r="F9" s="4"/>
      <c r="G9" s="4"/>
      <c r="H9" s="4"/>
      <c r="I9" s="4"/>
      <c r="J9" s="4"/>
      <c r="K9" s="4"/>
      <c r="L9" s="4"/>
      <c r="M9" s="4"/>
      <c r="N9" s="4"/>
      <c r="O9" s="4"/>
      <c r="P9" s="4"/>
      <c r="Q9" s="4"/>
      <c r="R9" s="4"/>
      <c r="S9" s="4"/>
      <c r="T9" s="4"/>
      <c r="U9" s="4"/>
      <c r="V9" s="4"/>
      <c r="W9" s="4"/>
      <c r="X9" s="18">
        <v>488526545878</v>
      </c>
      <c r="Y9" s="18"/>
      <c r="Z9" s="4"/>
      <c r="AA9" s="18">
        <v>0</v>
      </c>
      <c r="AB9" s="18"/>
      <c r="AC9" s="4" t="s">
        <v>126</v>
      </c>
      <c r="AD9" s="4" t="s">
        <v>126</v>
      </c>
      <c r="AE9" s="4" t="s">
        <v>126</v>
      </c>
      <c r="AF9" s="4"/>
      <c r="AG9" s="4"/>
      <c r="AH9" s="4" t="s">
        <v>126</v>
      </c>
      <c r="AI9" s="4"/>
      <c r="AJ9" s="4"/>
      <c r="AK9" s="4"/>
      <c r="AL9" s="4"/>
      <c r="AM9" s="4"/>
      <c r="AN9" s="4"/>
      <c r="AO9" s="4"/>
      <c r="AP9" s="4"/>
      <c r="AQ9" s="4" t="s">
        <v>126</v>
      </c>
      <c r="AR9" s="4"/>
      <c r="AS9" s="4"/>
      <c r="AT9" s="4"/>
      <c r="AU9" s="4"/>
      <c r="AV9" s="4"/>
      <c r="AW9" s="4"/>
      <c r="AX9" s="4"/>
      <c r="AY9" s="4"/>
      <c r="AZ9" s="4"/>
      <c r="BA9" s="4"/>
      <c r="BB9" s="4"/>
      <c r="BC9" s="4"/>
      <c r="BD9" s="4"/>
      <c r="BE9" s="4"/>
      <c r="BF9" s="4"/>
      <c r="BG9" s="4" t="s">
        <v>126</v>
      </c>
      <c r="BH9" s="4"/>
      <c r="BI9" s="4"/>
      <c r="BJ9" s="4"/>
      <c r="BK9" s="4"/>
      <c r="BL9" s="4"/>
      <c r="BM9" s="4"/>
      <c r="BN9" s="4"/>
      <c r="BO9" s="4" t="s">
        <v>126</v>
      </c>
      <c r="BP9" s="22"/>
      <c r="BQ9" s="22"/>
      <c r="BR9" s="18"/>
      <c r="BS9" s="18"/>
      <c r="BT9" s="18"/>
      <c r="BU9" s="22"/>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4"/>
      <c r="DH9" s="4"/>
      <c r="DI9" s="4"/>
      <c r="DJ9" s="4"/>
    </row>
    <row r="10" spans="1:115" x14ac:dyDescent="0.25">
      <c r="A10" s="16">
        <v>2018</v>
      </c>
      <c r="B10" s="16"/>
      <c r="C10" s="4" t="s">
        <v>3212</v>
      </c>
      <c r="D10" t="s">
        <v>260</v>
      </c>
      <c r="E10" s="4" t="s">
        <v>7022</v>
      </c>
      <c r="F10" s="4"/>
      <c r="G10" s="4"/>
      <c r="H10" s="4"/>
      <c r="I10" s="4"/>
      <c r="J10" s="4"/>
      <c r="K10" s="4"/>
      <c r="L10" s="4"/>
      <c r="M10" s="4"/>
      <c r="N10" s="4"/>
      <c r="O10" s="4"/>
      <c r="P10" s="4"/>
      <c r="Q10" s="4"/>
      <c r="R10" s="4" t="s">
        <v>3246</v>
      </c>
      <c r="S10" s="4"/>
      <c r="T10" s="4"/>
      <c r="U10" s="4"/>
      <c r="V10" s="4"/>
      <c r="W10" s="4"/>
      <c r="X10" s="18">
        <v>45744271658</v>
      </c>
      <c r="Y10" s="18"/>
      <c r="Z10" s="4" t="s">
        <v>222</v>
      </c>
      <c r="AA10" s="18">
        <v>3659541732.6399999</v>
      </c>
      <c r="AB10" s="18"/>
      <c r="AC10" s="4" t="s">
        <v>126</v>
      </c>
      <c r="AD10" s="4" t="s">
        <v>126</v>
      </c>
      <c r="AE10" s="4" t="s">
        <v>126</v>
      </c>
      <c r="AF10" s="4" t="s">
        <v>126</v>
      </c>
      <c r="AG10" s="4"/>
      <c r="AH10" s="4" t="s">
        <v>126</v>
      </c>
      <c r="AI10" s="4" t="s">
        <v>126</v>
      </c>
      <c r="AJ10" s="4" t="s">
        <v>126</v>
      </c>
      <c r="AK10" s="4" t="s">
        <v>126</v>
      </c>
      <c r="AL10" s="4" t="s">
        <v>126</v>
      </c>
      <c r="AM10" s="4" t="s">
        <v>126</v>
      </c>
      <c r="AN10" s="4" t="s">
        <v>126</v>
      </c>
      <c r="AO10" s="4" t="s">
        <v>126</v>
      </c>
      <c r="AP10" s="4" t="s">
        <v>126</v>
      </c>
      <c r="AQ10" s="4" t="s">
        <v>126</v>
      </c>
      <c r="AR10" s="4" t="s">
        <v>126</v>
      </c>
      <c r="AS10" s="4" t="s">
        <v>126</v>
      </c>
      <c r="AT10" s="4" t="s">
        <v>126</v>
      </c>
      <c r="AU10" s="4" t="s">
        <v>126</v>
      </c>
      <c r="AV10" s="4" t="s">
        <v>126</v>
      </c>
      <c r="AW10" s="4" t="s">
        <v>126</v>
      </c>
      <c r="AX10" s="4" t="s">
        <v>126</v>
      </c>
      <c r="AY10" s="4" t="s">
        <v>126</v>
      </c>
      <c r="AZ10" s="4" t="s">
        <v>126</v>
      </c>
      <c r="BA10" s="4" t="s">
        <v>126</v>
      </c>
      <c r="BB10" s="4" t="s">
        <v>126</v>
      </c>
      <c r="BC10" s="4" t="s">
        <v>126</v>
      </c>
      <c r="BD10" s="4" t="s">
        <v>126</v>
      </c>
      <c r="BE10" s="4" t="s">
        <v>126</v>
      </c>
      <c r="BF10" s="4" t="s">
        <v>126</v>
      </c>
      <c r="BG10" s="4" t="s">
        <v>126</v>
      </c>
      <c r="BH10" s="4" t="s">
        <v>198</v>
      </c>
      <c r="BI10" s="4"/>
      <c r="BJ10" s="4" t="s">
        <v>126</v>
      </c>
      <c r="BK10" s="4" t="s">
        <v>3248</v>
      </c>
      <c r="BL10" s="4" t="s">
        <v>156</v>
      </c>
      <c r="BM10" s="4" t="s">
        <v>157</v>
      </c>
      <c r="BN10" s="4" t="s">
        <v>3249</v>
      </c>
      <c r="BO10" s="4" t="s">
        <v>126</v>
      </c>
      <c r="BP10" s="22"/>
      <c r="BQ10" s="22"/>
      <c r="BR10" s="18">
        <v>3500</v>
      </c>
      <c r="BS10" s="18"/>
      <c r="BT10" s="18"/>
      <c r="BU10" s="22"/>
      <c r="BV10" s="18"/>
      <c r="BW10" s="18">
        <v>668</v>
      </c>
      <c r="BX10" s="18">
        <v>560425230</v>
      </c>
      <c r="BY10" s="18">
        <v>77</v>
      </c>
      <c r="BZ10" s="18">
        <v>684103270</v>
      </c>
      <c r="CA10" s="18"/>
      <c r="CB10" s="18"/>
      <c r="CC10" s="18"/>
      <c r="CD10" s="18"/>
      <c r="CE10" s="18"/>
      <c r="CF10" s="18"/>
      <c r="CG10" s="18">
        <v>71</v>
      </c>
      <c r="CH10" s="18">
        <v>183525528</v>
      </c>
      <c r="CI10" s="18">
        <v>7</v>
      </c>
      <c r="CJ10" s="18">
        <v>28333398.41</v>
      </c>
      <c r="CK10" s="18"/>
      <c r="CL10" s="18"/>
      <c r="CM10" s="18">
        <v>5</v>
      </c>
      <c r="CN10" s="18"/>
      <c r="CO10" s="18"/>
      <c r="CP10" s="18"/>
      <c r="CQ10" s="18"/>
      <c r="CR10" s="18"/>
      <c r="CS10" s="18"/>
      <c r="CT10" s="18"/>
      <c r="CU10" s="18"/>
      <c r="CV10" s="18"/>
      <c r="CW10" s="18"/>
      <c r="CX10" s="18">
        <v>11</v>
      </c>
      <c r="CY10" s="18">
        <v>12</v>
      </c>
      <c r="CZ10" s="18"/>
      <c r="DA10" s="18"/>
      <c r="DB10" s="18"/>
      <c r="DC10" s="18"/>
      <c r="DD10" s="18">
        <v>66</v>
      </c>
      <c r="DE10" s="18"/>
      <c r="DF10" s="18"/>
      <c r="DG10" s="4"/>
      <c r="DH10" s="4"/>
      <c r="DI10" s="4"/>
      <c r="DJ10" s="4"/>
    </row>
    <row r="11" spans="1:115" x14ac:dyDescent="0.25">
      <c r="A11" s="4"/>
      <c r="B11" s="4"/>
      <c r="C11" s="4" t="s">
        <v>3526</v>
      </c>
      <c r="D11" t="s">
        <v>260</v>
      </c>
      <c r="E11" s="4" t="s">
        <v>7019</v>
      </c>
      <c r="F11" s="4"/>
      <c r="G11" s="4"/>
      <c r="H11" s="4"/>
      <c r="I11" s="4"/>
      <c r="J11" s="4"/>
      <c r="K11" s="4"/>
      <c r="L11" s="4"/>
      <c r="M11" s="4"/>
      <c r="N11" s="4"/>
      <c r="O11" s="4"/>
      <c r="P11" s="4"/>
      <c r="Q11" s="4"/>
      <c r="R11" s="4" t="s">
        <v>692</v>
      </c>
      <c r="S11" s="4"/>
      <c r="T11" s="4"/>
      <c r="U11" s="4"/>
      <c r="V11" s="4"/>
      <c r="W11" s="4"/>
      <c r="X11" s="18">
        <v>105960225688</v>
      </c>
      <c r="Y11" s="18"/>
      <c r="Z11" s="4"/>
      <c r="AA11" s="18">
        <v>0</v>
      </c>
      <c r="AB11" s="18"/>
      <c r="AC11" s="4" t="s">
        <v>126</v>
      </c>
      <c r="AD11" s="4" t="s">
        <v>126</v>
      </c>
      <c r="AE11" s="4" t="s">
        <v>126</v>
      </c>
      <c r="AF11" s="4" t="s">
        <v>126</v>
      </c>
      <c r="AG11" s="4"/>
      <c r="AH11" s="4" t="s">
        <v>126</v>
      </c>
      <c r="AI11" s="4"/>
      <c r="AJ11" s="4"/>
      <c r="AK11" s="4"/>
      <c r="AL11" s="4" t="s">
        <v>126</v>
      </c>
      <c r="AM11" s="4"/>
      <c r="AN11" s="4" t="s">
        <v>126</v>
      </c>
      <c r="AO11" s="4"/>
      <c r="AP11" s="4" t="s">
        <v>126</v>
      </c>
      <c r="AQ11" s="4" t="s">
        <v>126</v>
      </c>
      <c r="AR11" s="4" t="s">
        <v>126</v>
      </c>
      <c r="AS11" s="4" t="s">
        <v>126</v>
      </c>
      <c r="AT11" s="4" t="s">
        <v>126</v>
      </c>
      <c r="AU11" s="4" t="s">
        <v>126</v>
      </c>
      <c r="AV11" s="4" t="s">
        <v>126</v>
      </c>
      <c r="AW11" s="4" t="s">
        <v>126</v>
      </c>
      <c r="AX11" s="4" t="s">
        <v>126</v>
      </c>
      <c r="AY11" s="4"/>
      <c r="AZ11" s="4"/>
      <c r="BA11" s="4"/>
      <c r="BB11" s="4"/>
      <c r="BC11" s="4"/>
      <c r="BD11" s="4"/>
      <c r="BE11" s="4"/>
      <c r="BF11" s="4"/>
      <c r="BG11" s="4" t="s">
        <v>126</v>
      </c>
      <c r="BH11" s="4" t="s">
        <v>198</v>
      </c>
      <c r="BI11" s="4"/>
      <c r="BJ11" s="4" t="s">
        <v>198</v>
      </c>
      <c r="BK11" s="4"/>
      <c r="BL11" s="4"/>
      <c r="BM11" s="4"/>
      <c r="BN11" s="4"/>
      <c r="BO11" s="4"/>
      <c r="BP11" s="22"/>
      <c r="BQ11" s="22"/>
      <c r="BR11" s="18"/>
      <c r="BS11" s="18"/>
      <c r="BT11" s="18"/>
      <c r="BU11" s="22"/>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4"/>
      <c r="DH11" s="4"/>
      <c r="DI11" s="4"/>
      <c r="DJ11" s="4"/>
    </row>
    <row r="12" spans="1:115" x14ac:dyDescent="0.25">
      <c r="A12" s="4"/>
      <c r="B12" s="4"/>
      <c r="C12" s="4" t="s">
        <v>3651</v>
      </c>
      <c r="D12" t="s">
        <v>260</v>
      </c>
      <c r="E12" s="4" t="s">
        <v>7021</v>
      </c>
      <c r="F12" s="4"/>
      <c r="G12" s="4"/>
      <c r="H12" s="4"/>
      <c r="I12" s="4"/>
      <c r="J12" s="4"/>
      <c r="K12" s="4"/>
      <c r="L12" s="4"/>
      <c r="M12" s="4"/>
      <c r="N12" s="4"/>
      <c r="O12" s="4"/>
      <c r="P12" s="4"/>
      <c r="Q12" s="4"/>
      <c r="R12" s="4"/>
      <c r="S12" s="4"/>
      <c r="T12" s="4"/>
      <c r="U12" s="4"/>
      <c r="V12" s="4"/>
      <c r="W12" s="4"/>
      <c r="X12" s="18">
        <v>23131940280</v>
      </c>
      <c r="Y12" s="18"/>
      <c r="Z12" s="4" t="s">
        <v>193</v>
      </c>
      <c r="AA12" s="18">
        <v>1503576118.2</v>
      </c>
      <c r="AB12" s="18"/>
      <c r="AC12" s="4" t="s">
        <v>126</v>
      </c>
      <c r="AD12" s="4" t="s">
        <v>126</v>
      </c>
      <c r="AE12" s="4" t="s">
        <v>126</v>
      </c>
      <c r="AF12" s="4" t="s">
        <v>198</v>
      </c>
      <c r="AG12" s="16">
        <v>20</v>
      </c>
      <c r="AH12" s="4" t="s">
        <v>126</v>
      </c>
      <c r="AI12" s="4"/>
      <c r="AJ12" s="4" t="s">
        <v>126</v>
      </c>
      <c r="AK12" s="4" t="s">
        <v>126</v>
      </c>
      <c r="AL12" s="4" t="s">
        <v>126</v>
      </c>
      <c r="AM12" s="4" t="s">
        <v>126</v>
      </c>
      <c r="AN12" s="4"/>
      <c r="AO12" s="4" t="s">
        <v>126</v>
      </c>
      <c r="AP12" s="4" t="s">
        <v>126</v>
      </c>
      <c r="AQ12" s="4" t="s">
        <v>126</v>
      </c>
      <c r="AR12" s="4" t="s">
        <v>126</v>
      </c>
      <c r="AS12" s="4" t="s">
        <v>126</v>
      </c>
      <c r="AT12" s="4" t="s">
        <v>126</v>
      </c>
      <c r="AU12" s="4" t="s">
        <v>126</v>
      </c>
      <c r="AV12" s="4" t="s">
        <v>126</v>
      </c>
      <c r="AW12" s="4" t="s">
        <v>126</v>
      </c>
      <c r="AX12" s="4" t="s">
        <v>126</v>
      </c>
      <c r="AY12" s="4" t="s">
        <v>126</v>
      </c>
      <c r="AZ12" s="4" t="s">
        <v>126</v>
      </c>
      <c r="BA12" s="4" t="s">
        <v>126</v>
      </c>
      <c r="BB12" s="4" t="s">
        <v>126</v>
      </c>
      <c r="BC12" s="4" t="s">
        <v>126</v>
      </c>
      <c r="BD12" s="4" t="s">
        <v>126</v>
      </c>
      <c r="BE12" s="4" t="s">
        <v>126</v>
      </c>
      <c r="BF12" s="4" t="s">
        <v>126</v>
      </c>
      <c r="BG12" s="4"/>
      <c r="BH12" s="4" t="s">
        <v>198</v>
      </c>
      <c r="BI12" s="4"/>
      <c r="BJ12" s="4" t="s">
        <v>198</v>
      </c>
      <c r="BK12" s="4"/>
      <c r="BL12" s="4"/>
      <c r="BM12" s="4"/>
      <c r="BN12" s="4"/>
      <c r="BO12" s="4"/>
      <c r="BP12" s="22"/>
      <c r="BQ12" s="22"/>
      <c r="BR12" s="18"/>
      <c r="BS12" s="18"/>
      <c r="BT12" s="18"/>
      <c r="BU12" s="22"/>
      <c r="BV12" s="18"/>
      <c r="BW12" s="18"/>
      <c r="BX12" s="18"/>
      <c r="BY12" s="18"/>
      <c r="BZ12" s="18">
        <v>14795840000</v>
      </c>
      <c r="CA12" s="18"/>
      <c r="CB12" s="18"/>
      <c r="CC12" s="18"/>
      <c r="CD12" s="18">
        <v>4523580000</v>
      </c>
      <c r="CE12" s="18"/>
      <c r="CF12" s="18"/>
      <c r="CG12" s="18"/>
      <c r="CH12" s="18"/>
      <c r="CI12" s="18"/>
      <c r="CJ12" s="18">
        <v>5671960000</v>
      </c>
      <c r="CK12" s="18"/>
      <c r="CL12" s="18"/>
      <c r="CM12" s="18"/>
      <c r="CN12" s="18"/>
      <c r="CO12" s="18"/>
      <c r="CP12" s="18"/>
      <c r="CQ12" s="18"/>
      <c r="CR12" s="18"/>
      <c r="CS12" s="18"/>
      <c r="CT12" s="18"/>
      <c r="CU12" s="18"/>
      <c r="CV12" s="18"/>
      <c r="CW12" s="18"/>
      <c r="CX12" s="18"/>
      <c r="CY12" s="18"/>
      <c r="CZ12" s="18"/>
      <c r="DA12" s="18"/>
      <c r="DB12" s="18"/>
      <c r="DC12" s="18"/>
      <c r="DD12" s="18"/>
      <c r="DE12" s="18"/>
      <c r="DF12" s="18"/>
      <c r="DG12" s="4"/>
      <c r="DH12" s="4"/>
      <c r="DI12" s="4"/>
      <c r="DJ12" s="4"/>
    </row>
    <row r="13" spans="1:115" x14ac:dyDescent="0.25">
      <c r="A13" s="4"/>
      <c r="B13" s="4"/>
      <c r="C13" s="4" t="s">
        <v>3752</v>
      </c>
      <c r="D13" t="s">
        <v>260</v>
      </c>
      <c r="E13" s="4" t="s">
        <v>7022</v>
      </c>
      <c r="F13" s="4"/>
      <c r="G13" s="4"/>
      <c r="H13" s="4"/>
      <c r="I13" s="4"/>
      <c r="J13" s="4"/>
      <c r="K13" s="4"/>
      <c r="L13" s="4"/>
      <c r="M13" s="4"/>
      <c r="N13" s="4"/>
      <c r="O13" s="4"/>
      <c r="P13" s="4"/>
      <c r="Q13" s="4"/>
      <c r="R13" s="4"/>
      <c r="S13" s="4"/>
      <c r="T13" s="4"/>
      <c r="U13" s="4"/>
      <c r="V13" s="4"/>
      <c r="W13" s="4"/>
      <c r="X13" s="18">
        <v>42817472975</v>
      </c>
      <c r="Y13" s="18"/>
      <c r="Z13" s="4"/>
      <c r="AA13" s="18">
        <v>0</v>
      </c>
      <c r="AB13" s="18"/>
      <c r="AC13" s="4" t="s">
        <v>126</v>
      </c>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t="s">
        <v>198</v>
      </c>
      <c r="BI13" s="4"/>
      <c r="BJ13" s="4" t="s">
        <v>198</v>
      </c>
      <c r="BK13" s="4"/>
      <c r="BL13" s="4"/>
      <c r="BM13" s="4"/>
      <c r="BN13" s="4"/>
      <c r="BO13" s="4"/>
      <c r="BP13" s="22"/>
      <c r="BQ13" s="22"/>
      <c r="BR13" s="18"/>
      <c r="BS13" s="18"/>
      <c r="BT13" s="18"/>
      <c r="BU13" s="22"/>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4"/>
      <c r="DH13" s="4"/>
      <c r="DI13" s="4"/>
      <c r="DJ13" s="4"/>
    </row>
    <row r="14" spans="1:115" x14ac:dyDescent="0.25">
      <c r="A14" s="16">
        <v>2011</v>
      </c>
      <c r="B14" s="16"/>
      <c r="C14" s="4" t="s">
        <v>4019</v>
      </c>
      <c r="D14" t="s">
        <v>260</v>
      </c>
      <c r="E14" s="4" t="s">
        <v>7019</v>
      </c>
      <c r="F14" s="4"/>
      <c r="G14" s="4"/>
      <c r="H14" s="4"/>
      <c r="I14" s="4"/>
      <c r="J14" s="4"/>
      <c r="K14" s="4"/>
      <c r="L14" s="4"/>
      <c r="M14" s="4"/>
      <c r="N14" s="4"/>
      <c r="O14" s="4"/>
      <c r="P14" s="4"/>
      <c r="Q14" s="4"/>
      <c r="R14" s="4" t="s">
        <v>4043</v>
      </c>
      <c r="S14" s="4"/>
      <c r="T14" s="4"/>
      <c r="U14" s="4"/>
      <c r="V14" s="4"/>
      <c r="W14" s="4"/>
      <c r="X14" s="18">
        <v>17364044943</v>
      </c>
      <c r="Y14" s="18"/>
      <c r="Z14" s="4"/>
      <c r="AA14" s="18">
        <v>0</v>
      </c>
      <c r="AB14" s="18"/>
      <c r="AC14" s="4"/>
      <c r="AD14" s="4" t="s">
        <v>126</v>
      </c>
      <c r="AE14" s="4" t="s">
        <v>126</v>
      </c>
      <c r="AF14" s="4" t="s">
        <v>126</v>
      </c>
      <c r="AG14" s="4"/>
      <c r="AH14" s="4" t="s">
        <v>126</v>
      </c>
      <c r="AI14" s="4"/>
      <c r="AJ14" s="4" t="s">
        <v>126</v>
      </c>
      <c r="AK14" s="4"/>
      <c r="AL14" s="4" t="s">
        <v>126</v>
      </c>
      <c r="AM14" s="4" t="s">
        <v>126</v>
      </c>
      <c r="AN14" s="4" t="s">
        <v>126</v>
      </c>
      <c r="AO14" s="4"/>
      <c r="AP14" s="4" t="s">
        <v>126</v>
      </c>
      <c r="AQ14" s="4"/>
      <c r="AR14" s="4" t="s">
        <v>126</v>
      </c>
      <c r="AS14" s="4" t="s">
        <v>126</v>
      </c>
      <c r="AT14" s="4" t="s">
        <v>126</v>
      </c>
      <c r="AU14" s="4" t="s">
        <v>126</v>
      </c>
      <c r="AV14" s="4" t="s">
        <v>126</v>
      </c>
      <c r="AW14" s="4" t="s">
        <v>126</v>
      </c>
      <c r="AX14" s="4" t="s">
        <v>126</v>
      </c>
      <c r="AY14" s="4" t="s">
        <v>126</v>
      </c>
      <c r="AZ14" s="4" t="s">
        <v>126</v>
      </c>
      <c r="BA14" s="4" t="s">
        <v>126</v>
      </c>
      <c r="BB14" s="4" t="s">
        <v>126</v>
      </c>
      <c r="BC14" s="4" t="s">
        <v>126</v>
      </c>
      <c r="BD14" s="4" t="s">
        <v>126</v>
      </c>
      <c r="BE14" s="4" t="s">
        <v>126</v>
      </c>
      <c r="BF14" s="4" t="s">
        <v>126</v>
      </c>
      <c r="BG14" s="4" t="s">
        <v>126</v>
      </c>
      <c r="BH14" s="4"/>
      <c r="BI14" s="4"/>
      <c r="BJ14" s="4"/>
      <c r="BK14" s="4"/>
      <c r="BL14" s="4" t="s">
        <v>1802</v>
      </c>
      <c r="BM14" s="4" t="s">
        <v>574</v>
      </c>
      <c r="BN14" s="4"/>
      <c r="BO14" s="4" t="s">
        <v>126</v>
      </c>
      <c r="BP14" s="22"/>
      <c r="BQ14" s="22"/>
      <c r="BR14" s="18"/>
      <c r="BS14" s="18"/>
      <c r="BT14" s="18"/>
      <c r="BU14" s="22"/>
      <c r="BV14" s="18"/>
      <c r="BW14" s="18">
        <v>5912</v>
      </c>
      <c r="BX14" s="18">
        <v>2005976430</v>
      </c>
      <c r="BY14" s="18">
        <v>4379</v>
      </c>
      <c r="BZ14" s="18">
        <v>747547410</v>
      </c>
      <c r="CA14" s="18">
        <v>3007</v>
      </c>
      <c r="CB14" s="18">
        <v>214919137</v>
      </c>
      <c r="CC14" s="18">
        <v>495</v>
      </c>
      <c r="CD14" s="18">
        <v>240078371</v>
      </c>
      <c r="CE14" s="18">
        <v>877</v>
      </c>
      <c r="CF14" s="18">
        <v>292549900</v>
      </c>
      <c r="CG14" s="18">
        <v>4098</v>
      </c>
      <c r="CH14" s="18">
        <v>669207182</v>
      </c>
      <c r="CI14" s="18">
        <v>281</v>
      </c>
      <c r="CJ14" s="18">
        <v>78340227</v>
      </c>
      <c r="CK14" s="18">
        <v>4355</v>
      </c>
      <c r="CL14" s="18">
        <v>705959835</v>
      </c>
      <c r="CM14" s="18">
        <v>24</v>
      </c>
      <c r="CN14" s="18">
        <v>41587574</v>
      </c>
      <c r="CO14" s="18">
        <v>4246</v>
      </c>
      <c r="CP14" s="18">
        <v>509801220</v>
      </c>
      <c r="CQ14" s="18"/>
      <c r="CR14" s="18"/>
      <c r="CS14" s="18">
        <v>171</v>
      </c>
      <c r="CT14" s="18">
        <v>227575873</v>
      </c>
      <c r="CU14" s="18">
        <v>4208</v>
      </c>
      <c r="CV14" s="18">
        <v>519971536</v>
      </c>
      <c r="CW14" s="18">
        <v>2.8</v>
      </c>
      <c r="CX14" s="18">
        <v>2.68</v>
      </c>
      <c r="CY14" s="18">
        <v>2.89</v>
      </c>
      <c r="CZ14" s="18"/>
      <c r="DA14" s="18"/>
      <c r="DB14" s="18"/>
      <c r="DC14" s="18"/>
      <c r="DD14" s="18">
        <v>1212</v>
      </c>
      <c r="DE14" s="18">
        <v>183</v>
      </c>
      <c r="DF14" s="18">
        <v>65</v>
      </c>
      <c r="DG14" s="4"/>
      <c r="DH14" s="4"/>
      <c r="DI14" s="4"/>
      <c r="DJ14" s="4"/>
    </row>
    <row r="15" spans="1:115" x14ac:dyDescent="0.25">
      <c r="A15" s="16">
        <v>2007</v>
      </c>
      <c r="B15" s="16"/>
      <c r="C15" s="4" t="s">
        <v>4415</v>
      </c>
      <c r="D15" t="s">
        <v>260</v>
      </c>
      <c r="E15" s="4" t="s">
        <v>7021</v>
      </c>
      <c r="F15" s="4"/>
      <c r="G15" s="4"/>
      <c r="H15" s="4"/>
      <c r="I15" s="4"/>
      <c r="J15" s="4"/>
      <c r="K15" s="4"/>
      <c r="L15" s="4"/>
      <c r="M15" s="4"/>
      <c r="N15" s="4"/>
      <c r="O15" s="4"/>
      <c r="P15" s="4"/>
      <c r="Q15" s="4"/>
      <c r="R15" s="4" t="s">
        <v>4434</v>
      </c>
      <c r="S15" s="4"/>
      <c r="T15" s="4"/>
      <c r="U15" s="4"/>
      <c r="V15" s="4"/>
      <c r="W15" s="4" t="s">
        <v>151</v>
      </c>
      <c r="X15" s="18">
        <v>114725065285</v>
      </c>
      <c r="Y15" s="18"/>
      <c r="Z15" s="4" t="s">
        <v>612</v>
      </c>
      <c r="AA15" s="18">
        <v>22945013057</v>
      </c>
      <c r="AB15" s="18"/>
      <c r="AC15" s="4" t="s">
        <v>126</v>
      </c>
      <c r="AD15" s="4" t="s">
        <v>126</v>
      </c>
      <c r="AE15" s="4" t="s">
        <v>126</v>
      </c>
      <c r="AF15" s="4"/>
      <c r="AG15" s="4"/>
      <c r="AH15" s="4" t="s">
        <v>126</v>
      </c>
      <c r="AI15" s="4"/>
      <c r="AJ15" s="4"/>
      <c r="AK15" s="4"/>
      <c r="AL15" s="4"/>
      <c r="AM15" s="4" t="s">
        <v>126</v>
      </c>
      <c r="AN15" s="4" t="s">
        <v>126</v>
      </c>
      <c r="AO15" s="4" t="s">
        <v>126</v>
      </c>
      <c r="AP15" s="4" t="s">
        <v>126</v>
      </c>
      <c r="AQ15" s="4" t="s">
        <v>126</v>
      </c>
      <c r="AR15" s="4" t="s">
        <v>126</v>
      </c>
      <c r="AS15" s="4" t="s">
        <v>126</v>
      </c>
      <c r="AT15" s="4" t="s">
        <v>126</v>
      </c>
      <c r="AU15" s="4" t="s">
        <v>126</v>
      </c>
      <c r="AV15" s="4" t="s">
        <v>126</v>
      </c>
      <c r="AW15" s="4" t="s">
        <v>126</v>
      </c>
      <c r="AX15" s="4" t="s">
        <v>126</v>
      </c>
      <c r="AY15" s="4" t="s">
        <v>126</v>
      </c>
      <c r="AZ15" s="4"/>
      <c r="BA15" s="4" t="s">
        <v>126</v>
      </c>
      <c r="BB15" s="4" t="s">
        <v>126</v>
      </c>
      <c r="BC15" s="4" t="s">
        <v>126</v>
      </c>
      <c r="BD15" s="4"/>
      <c r="BE15" s="4"/>
      <c r="BF15" s="4"/>
      <c r="BG15" s="4" t="s">
        <v>126</v>
      </c>
      <c r="BH15" s="4" t="s">
        <v>198</v>
      </c>
      <c r="BI15" s="4"/>
      <c r="BJ15" s="4" t="s">
        <v>126</v>
      </c>
      <c r="BK15" s="4" t="s">
        <v>4435</v>
      </c>
      <c r="BL15" s="4" t="s">
        <v>156</v>
      </c>
      <c r="BM15" s="4" t="s">
        <v>157</v>
      </c>
      <c r="BN15" s="4"/>
      <c r="BO15" s="4" t="s">
        <v>126</v>
      </c>
      <c r="BP15" s="22"/>
      <c r="BQ15" s="22"/>
      <c r="BR15" s="18"/>
      <c r="BS15" s="18"/>
      <c r="BT15" s="18"/>
      <c r="BU15" s="22"/>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4"/>
      <c r="DH15" s="4"/>
      <c r="DI15" s="4"/>
      <c r="DJ15" s="4"/>
    </row>
    <row r="16" spans="1:115" x14ac:dyDescent="0.25">
      <c r="A16" s="4"/>
      <c r="B16" s="4"/>
      <c r="C16" s="4" t="s">
        <v>4829</v>
      </c>
      <c r="D16" t="s">
        <v>260</v>
      </c>
      <c r="E16" s="4" t="s">
        <v>7019</v>
      </c>
      <c r="F16" s="4"/>
      <c r="G16" s="4"/>
      <c r="H16" s="4"/>
      <c r="I16" s="4"/>
      <c r="J16" s="4"/>
      <c r="K16" s="4"/>
      <c r="L16" s="4"/>
      <c r="M16" s="4"/>
      <c r="N16" s="4"/>
      <c r="O16" s="4"/>
      <c r="P16" s="4"/>
      <c r="Q16" s="4"/>
      <c r="R16" s="4" t="s">
        <v>4847</v>
      </c>
      <c r="S16" s="4"/>
      <c r="T16" s="4"/>
      <c r="U16" s="4"/>
      <c r="V16" s="4"/>
      <c r="W16" s="4"/>
      <c r="X16" s="18">
        <v>88191977373</v>
      </c>
      <c r="Y16" s="18"/>
      <c r="Z16" s="4"/>
      <c r="AA16" s="18">
        <v>0</v>
      </c>
      <c r="AB16" s="18"/>
      <c r="AC16" s="4" t="s">
        <v>126</v>
      </c>
      <c r="AD16" s="4" t="s">
        <v>126</v>
      </c>
      <c r="AE16" s="4" t="s">
        <v>126</v>
      </c>
      <c r="AF16" s="4"/>
      <c r="AG16" s="4"/>
      <c r="AH16" s="4" t="s">
        <v>126</v>
      </c>
      <c r="AI16" s="4"/>
      <c r="AJ16" s="4"/>
      <c r="AK16" s="4"/>
      <c r="AL16" s="4" t="s">
        <v>126</v>
      </c>
      <c r="AM16" s="4"/>
      <c r="AN16" s="4" t="s">
        <v>126</v>
      </c>
      <c r="AO16" s="4" t="s">
        <v>126</v>
      </c>
      <c r="AP16" s="4" t="s">
        <v>126</v>
      </c>
      <c r="AQ16" s="4"/>
      <c r="AR16" s="4"/>
      <c r="AS16" s="4" t="s">
        <v>126</v>
      </c>
      <c r="AT16" s="4"/>
      <c r="AU16" s="4"/>
      <c r="AV16" s="4" t="s">
        <v>126</v>
      </c>
      <c r="AW16" s="4" t="s">
        <v>126</v>
      </c>
      <c r="AX16" s="4" t="s">
        <v>126</v>
      </c>
      <c r="AY16" s="4" t="s">
        <v>126</v>
      </c>
      <c r="AZ16" s="4" t="s">
        <v>126</v>
      </c>
      <c r="BA16" s="4"/>
      <c r="BB16" s="4"/>
      <c r="BC16" s="4"/>
      <c r="BD16" s="4"/>
      <c r="BE16" s="4"/>
      <c r="BF16" s="4"/>
      <c r="BG16" s="4" t="s">
        <v>126</v>
      </c>
      <c r="BH16" s="4"/>
      <c r="BI16" s="4"/>
      <c r="BJ16" s="4"/>
      <c r="BK16" s="4"/>
      <c r="BL16" s="4"/>
      <c r="BM16" s="4"/>
      <c r="BN16" s="4"/>
      <c r="BO16" s="4"/>
      <c r="BP16" s="22"/>
      <c r="BQ16" s="22"/>
      <c r="BR16" s="18"/>
      <c r="BS16" s="18"/>
      <c r="BT16" s="18"/>
      <c r="BU16" s="22"/>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4"/>
      <c r="DH16" s="4"/>
      <c r="DI16" s="4"/>
      <c r="DJ16" s="4"/>
    </row>
    <row r="17" spans="1:114" x14ac:dyDescent="0.25">
      <c r="A17" s="4"/>
      <c r="B17" s="4"/>
      <c r="C17" s="4" t="s">
        <v>5272</v>
      </c>
      <c r="D17" t="s">
        <v>260</v>
      </c>
      <c r="E17" s="4" t="s">
        <v>7019</v>
      </c>
      <c r="F17" s="4"/>
      <c r="G17" s="4"/>
      <c r="H17" s="4"/>
      <c r="I17" s="4"/>
      <c r="J17" s="4"/>
      <c r="K17" s="4"/>
      <c r="L17" s="4"/>
      <c r="M17" s="4"/>
      <c r="N17" s="4"/>
      <c r="O17" s="4"/>
      <c r="P17" s="4"/>
      <c r="Q17" s="4"/>
      <c r="R17" s="4"/>
      <c r="S17" s="4"/>
      <c r="T17" s="4"/>
      <c r="U17" s="4"/>
      <c r="V17" s="4"/>
      <c r="W17" s="4"/>
      <c r="X17" s="18">
        <v>179677211793</v>
      </c>
      <c r="Y17" s="18"/>
      <c r="Z17" s="4"/>
      <c r="AA17" s="18">
        <v>0</v>
      </c>
      <c r="AB17" s="18"/>
      <c r="AC17" s="4" t="s">
        <v>126</v>
      </c>
      <c r="AD17" s="4" t="s">
        <v>126</v>
      </c>
      <c r="AE17" s="4" t="s">
        <v>126</v>
      </c>
      <c r="AF17" s="4"/>
      <c r="AG17" s="4"/>
      <c r="AH17" s="4" t="s">
        <v>126</v>
      </c>
      <c r="AI17" s="4"/>
      <c r="AJ17" s="4"/>
      <c r="AK17" s="4"/>
      <c r="AL17" s="4" t="s">
        <v>126</v>
      </c>
      <c r="AM17" s="4"/>
      <c r="AN17" s="4"/>
      <c r="AO17" s="4"/>
      <c r="AP17" s="4" t="s">
        <v>126</v>
      </c>
      <c r="AQ17" s="4"/>
      <c r="AR17" s="4" t="s">
        <v>126</v>
      </c>
      <c r="AS17" s="4" t="s">
        <v>126</v>
      </c>
      <c r="AT17" s="4" t="s">
        <v>126</v>
      </c>
      <c r="AU17" s="4" t="s">
        <v>126</v>
      </c>
      <c r="AV17" s="4" t="s">
        <v>126</v>
      </c>
      <c r="AW17" s="4" t="s">
        <v>126</v>
      </c>
      <c r="AX17" s="4" t="s">
        <v>126</v>
      </c>
      <c r="AY17" s="4"/>
      <c r="AZ17" s="4"/>
      <c r="BA17" s="4" t="s">
        <v>126</v>
      </c>
      <c r="BB17" s="4" t="s">
        <v>126</v>
      </c>
      <c r="BC17" s="4" t="s">
        <v>126</v>
      </c>
      <c r="BD17" s="4"/>
      <c r="BE17" s="4"/>
      <c r="BF17" s="4"/>
      <c r="BG17" s="4" t="s">
        <v>126</v>
      </c>
      <c r="BH17" s="4"/>
      <c r="BI17" s="4"/>
      <c r="BJ17" s="4"/>
      <c r="BK17" s="4"/>
      <c r="BL17" s="4"/>
      <c r="BM17" s="4"/>
      <c r="BN17" s="4"/>
      <c r="BO17" s="4"/>
      <c r="BP17" s="22"/>
      <c r="BQ17" s="22"/>
      <c r="BR17" s="18"/>
      <c r="BS17" s="18"/>
      <c r="BT17" s="18"/>
      <c r="BU17" s="22"/>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4"/>
      <c r="DH17" s="4"/>
      <c r="DI17" s="4"/>
      <c r="DJ17" s="4"/>
    </row>
    <row r="18" spans="1:114" x14ac:dyDescent="0.25">
      <c r="A18" s="16">
        <v>2018</v>
      </c>
      <c r="B18" s="16"/>
      <c r="C18" s="4" t="s">
        <v>5513</v>
      </c>
      <c r="D18" t="s">
        <v>260</v>
      </c>
      <c r="E18" s="4" t="s">
        <v>7019</v>
      </c>
      <c r="F18" s="4"/>
      <c r="G18" s="4"/>
      <c r="H18" s="4"/>
      <c r="I18" s="4"/>
      <c r="J18" s="4"/>
      <c r="K18" s="4"/>
      <c r="L18" s="4"/>
      <c r="M18" s="4"/>
      <c r="N18" s="4"/>
      <c r="O18" s="4"/>
      <c r="P18" s="4"/>
      <c r="Q18" s="4"/>
      <c r="R18" s="4" t="s">
        <v>5530</v>
      </c>
      <c r="S18" s="4"/>
      <c r="T18" s="4"/>
      <c r="U18" s="4"/>
      <c r="V18" s="4"/>
      <c r="W18" s="4"/>
      <c r="X18" s="18">
        <v>700117873253</v>
      </c>
      <c r="Y18" s="18"/>
      <c r="Z18" s="4"/>
      <c r="AA18" s="18">
        <v>0</v>
      </c>
      <c r="AB18" s="18"/>
      <c r="AC18" s="4" t="s">
        <v>126</v>
      </c>
      <c r="AD18" s="4" t="s">
        <v>126</v>
      </c>
      <c r="AE18" s="4" t="s">
        <v>126</v>
      </c>
      <c r="AF18" s="4" t="s">
        <v>198</v>
      </c>
      <c r="AG18" s="4"/>
      <c r="AH18" s="4" t="s">
        <v>126</v>
      </c>
      <c r="AI18" s="4"/>
      <c r="AJ18" s="4"/>
      <c r="AK18" s="4"/>
      <c r="AL18" s="4" t="s">
        <v>126</v>
      </c>
      <c r="AM18" s="4"/>
      <c r="AN18" s="4"/>
      <c r="AO18" s="4"/>
      <c r="AP18" s="4" t="s">
        <v>126</v>
      </c>
      <c r="AQ18" s="4" t="s">
        <v>126</v>
      </c>
      <c r="AR18" s="4"/>
      <c r="AS18" s="4"/>
      <c r="AT18" s="4"/>
      <c r="AU18" s="4"/>
      <c r="AV18" s="4" t="s">
        <v>126</v>
      </c>
      <c r="AW18" s="4" t="s">
        <v>126</v>
      </c>
      <c r="AX18" s="4" t="s">
        <v>126</v>
      </c>
      <c r="AY18" s="4"/>
      <c r="AZ18" s="4"/>
      <c r="BA18" s="4"/>
      <c r="BB18" s="4"/>
      <c r="BC18" s="4"/>
      <c r="BD18" s="4"/>
      <c r="BE18" s="4"/>
      <c r="BF18" s="4"/>
      <c r="BG18" s="4" t="s">
        <v>126</v>
      </c>
      <c r="BH18" s="4" t="s">
        <v>198</v>
      </c>
      <c r="BI18" s="4"/>
      <c r="BJ18" s="4" t="s">
        <v>126</v>
      </c>
      <c r="BK18" s="4" t="s">
        <v>5531</v>
      </c>
      <c r="BL18" s="4" t="s">
        <v>156</v>
      </c>
      <c r="BM18" s="4" t="s">
        <v>157</v>
      </c>
      <c r="BN18" s="4"/>
      <c r="BO18" s="4" t="s">
        <v>126</v>
      </c>
      <c r="BP18" s="22">
        <v>1</v>
      </c>
      <c r="BQ18" s="22">
        <v>1</v>
      </c>
      <c r="BR18" s="18"/>
      <c r="BS18" s="18"/>
      <c r="BT18" s="18"/>
      <c r="BU18" s="22"/>
      <c r="BV18" s="18"/>
      <c r="BW18" s="18"/>
      <c r="BX18" s="18"/>
      <c r="BY18" s="18"/>
      <c r="BZ18" s="18">
        <v>54180533333</v>
      </c>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4"/>
      <c r="DH18" s="4"/>
      <c r="DI18" s="4"/>
      <c r="DJ18" s="4"/>
    </row>
    <row r="19" spans="1:114" x14ac:dyDescent="0.25">
      <c r="A19" s="4"/>
      <c r="B19" s="4"/>
      <c r="C19" s="4" t="s">
        <v>6148</v>
      </c>
      <c r="D19" t="s">
        <v>260</v>
      </c>
      <c r="E19" s="4" t="s">
        <v>7020</v>
      </c>
      <c r="F19" s="4"/>
      <c r="G19" s="4"/>
      <c r="H19" s="4"/>
      <c r="I19" s="4"/>
      <c r="J19" s="4"/>
      <c r="K19" s="4"/>
      <c r="L19" s="4"/>
      <c r="M19" s="4"/>
      <c r="N19" s="4"/>
      <c r="O19" s="4"/>
      <c r="P19" s="4"/>
      <c r="Q19" s="4"/>
      <c r="R19" s="4"/>
      <c r="S19" s="4"/>
      <c r="T19" s="4"/>
      <c r="U19" s="4"/>
      <c r="V19" s="4"/>
      <c r="W19" s="4"/>
      <c r="X19" s="18">
        <v>11079795397</v>
      </c>
      <c r="Y19" s="18"/>
      <c r="Z19" s="4"/>
      <c r="AA19" s="18">
        <v>0</v>
      </c>
      <c r="AB19" s="18"/>
      <c r="AC19" s="4" t="s">
        <v>126</v>
      </c>
      <c r="AD19" s="4" t="s">
        <v>126</v>
      </c>
      <c r="AE19" s="4" t="s">
        <v>126</v>
      </c>
      <c r="AF19" s="4"/>
      <c r="AG19" s="4"/>
      <c r="AH19" s="4" t="s">
        <v>126</v>
      </c>
      <c r="AI19" s="4"/>
      <c r="AJ19" s="4"/>
      <c r="AK19" s="4"/>
      <c r="AL19" s="4"/>
      <c r="AM19" s="4"/>
      <c r="AN19" s="4"/>
      <c r="AO19" s="4" t="s">
        <v>126</v>
      </c>
      <c r="AP19" s="4" t="s">
        <v>126</v>
      </c>
      <c r="AQ19" s="4"/>
      <c r="AR19" s="4"/>
      <c r="AS19" s="4"/>
      <c r="AT19" s="4"/>
      <c r="AU19" s="4"/>
      <c r="AV19" s="4" t="s">
        <v>126</v>
      </c>
      <c r="AW19" s="4" t="s">
        <v>126</v>
      </c>
      <c r="AX19" s="4" t="s">
        <v>126</v>
      </c>
      <c r="AY19" s="4"/>
      <c r="AZ19" s="4" t="s">
        <v>126</v>
      </c>
      <c r="BA19" s="4"/>
      <c r="BB19" s="4"/>
      <c r="BC19" s="4"/>
      <c r="BD19" s="4" t="s">
        <v>126</v>
      </c>
      <c r="BE19" s="4"/>
      <c r="BF19" s="4"/>
      <c r="BG19" s="4"/>
      <c r="BH19" s="4" t="s">
        <v>198</v>
      </c>
      <c r="BI19" s="4"/>
      <c r="BJ19" s="4" t="s">
        <v>198</v>
      </c>
      <c r="BK19" s="4"/>
      <c r="BL19" s="4"/>
      <c r="BM19" s="4"/>
      <c r="BN19" s="4"/>
      <c r="BO19" s="4"/>
      <c r="BP19" s="22"/>
      <c r="BQ19" s="22"/>
      <c r="BR19" s="18"/>
      <c r="BS19" s="18"/>
      <c r="BT19" s="18"/>
      <c r="BU19" s="22"/>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4"/>
      <c r="DH19" s="4"/>
      <c r="DI19" s="4"/>
      <c r="DJ19" s="4"/>
    </row>
    <row r="20" spans="1:114" x14ac:dyDescent="0.25">
      <c r="A20" s="4">
        <v>2013</v>
      </c>
      <c r="B20" s="4"/>
      <c r="C20" s="4" t="s">
        <v>6407</v>
      </c>
      <c r="D20" t="s">
        <v>260</v>
      </c>
      <c r="E20" s="4" t="s">
        <v>7021</v>
      </c>
      <c r="F20" s="4"/>
      <c r="G20" s="4"/>
      <c r="H20" s="4"/>
      <c r="I20" s="4"/>
      <c r="J20" s="4"/>
      <c r="K20" s="4"/>
      <c r="L20" s="4"/>
      <c r="M20" s="4"/>
      <c r="N20" s="4"/>
      <c r="O20" s="4"/>
      <c r="P20" s="4"/>
      <c r="Q20" s="4"/>
      <c r="R20" s="4" t="s">
        <v>6427</v>
      </c>
      <c r="S20" s="4"/>
      <c r="T20" s="4"/>
      <c r="U20" s="4"/>
      <c r="V20" s="4"/>
      <c r="W20" s="4"/>
      <c r="X20" s="18">
        <v>46686741814</v>
      </c>
      <c r="Y20" s="18"/>
      <c r="Z20" s="4" t="s">
        <v>2368</v>
      </c>
      <c r="AA20" s="18">
        <v>7936746108.3800001</v>
      </c>
      <c r="AB20" s="18"/>
      <c r="AC20" s="4" t="s">
        <v>126</v>
      </c>
      <c r="AD20" s="4" t="s">
        <v>126</v>
      </c>
      <c r="AE20" s="4" t="s">
        <v>126</v>
      </c>
      <c r="AF20" s="4" t="s">
        <v>198</v>
      </c>
      <c r="AG20" s="16">
        <v>40</v>
      </c>
      <c r="AH20" s="4" t="s">
        <v>126</v>
      </c>
      <c r="AI20" s="4"/>
      <c r="AJ20" s="4"/>
      <c r="AK20" s="4"/>
      <c r="AL20" s="4" t="s">
        <v>126</v>
      </c>
      <c r="AM20" s="4" t="s">
        <v>126</v>
      </c>
      <c r="AN20" s="4" t="s">
        <v>126</v>
      </c>
      <c r="AO20" s="4" t="s">
        <v>126</v>
      </c>
      <c r="AP20" s="4" t="s">
        <v>126</v>
      </c>
      <c r="AQ20" s="4" t="s">
        <v>126</v>
      </c>
      <c r="AR20" s="4" t="s">
        <v>126</v>
      </c>
      <c r="AS20" s="4" t="s">
        <v>126</v>
      </c>
      <c r="AT20" s="4" t="s">
        <v>126</v>
      </c>
      <c r="AU20" s="4" t="s">
        <v>126</v>
      </c>
      <c r="AV20" s="4" t="s">
        <v>126</v>
      </c>
      <c r="AW20" s="4" t="s">
        <v>126</v>
      </c>
      <c r="AX20" s="4" t="s">
        <v>126</v>
      </c>
      <c r="AY20" s="4" t="s">
        <v>126</v>
      </c>
      <c r="AZ20" s="4" t="s">
        <v>126</v>
      </c>
      <c r="BA20" s="4" t="s">
        <v>126</v>
      </c>
      <c r="BB20" s="4" t="s">
        <v>126</v>
      </c>
      <c r="BC20" s="4" t="s">
        <v>126</v>
      </c>
      <c r="BD20" s="4" t="s">
        <v>126</v>
      </c>
      <c r="BE20" s="4" t="s">
        <v>126</v>
      </c>
      <c r="BF20" s="4" t="s">
        <v>126</v>
      </c>
      <c r="BG20" s="4" t="s">
        <v>126</v>
      </c>
      <c r="BH20" s="4" t="s">
        <v>126</v>
      </c>
      <c r="BI20" s="4"/>
      <c r="BJ20" s="4" t="s">
        <v>126</v>
      </c>
      <c r="BK20" s="4"/>
      <c r="BL20" s="4" t="s">
        <v>2581</v>
      </c>
      <c r="BM20" s="4"/>
      <c r="BN20" s="4" t="s">
        <v>6426</v>
      </c>
      <c r="BO20" s="4" t="s">
        <v>126</v>
      </c>
      <c r="BP20" s="22">
        <v>1</v>
      </c>
      <c r="BQ20" s="22"/>
      <c r="BR20" s="18"/>
      <c r="BS20" s="18"/>
      <c r="BT20" s="18"/>
      <c r="BU20" s="22"/>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v>95</v>
      </c>
      <c r="DA20" s="18">
        <v>210</v>
      </c>
      <c r="DB20" s="18"/>
      <c r="DC20" s="18">
        <v>15</v>
      </c>
      <c r="DD20" s="18"/>
      <c r="DE20" s="18"/>
      <c r="DF20" s="18"/>
      <c r="DG20" s="4"/>
      <c r="DH20" s="4"/>
      <c r="DI20" s="4"/>
      <c r="DJ20" s="4"/>
    </row>
    <row r="21" spans="1:114" x14ac:dyDescent="0.25">
      <c r="A21" s="4"/>
      <c r="B21" s="4"/>
      <c r="C21" s="4" t="s">
        <v>6651</v>
      </c>
      <c r="D21" t="s">
        <v>260</v>
      </c>
      <c r="E21" s="4" t="s">
        <v>7019</v>
      </c>
      <c r="F21" s="4"/>
      <c r="G21" s="4"/>
      <c r="H21" s="4"/>
      <c r="I21" s="4"/>
      <c r="J21" s="4"/>
      <c r="K21" s="4"/>
      <c r="L21" s="4"/>
      <c r="M21" s="4"/>
      <c r="N21" s="4"/>
      <c r="O21" s="4"/>
      <c r="P21" s="4"/>
      <c r="Q21" s="4"/>
      <c r="R21" s="4"/>
      <c r="S21" s="4"/>
      <c r="T21" s="4"/>
      <c r="U21" s="4"/>
      <c r="V21" s="4"/>
      <c r="W21" s="4"/>
      <c r="X21" s="18">
        <v>415021590683</v>
      </c>
      <c r="Y21" s="18"/>
      <c r="Z21" s="4"/>
      <c r="AA21" s="18">
        <v>0</v>
      </c>
      <c r="AB21" s="18"/>
      <c r="AC21" s="4" t="s">
        <v>126</v>
      </c>
      <c r="AD21" s="4" t="s">
        <v>126</v>
      </c>
      <c r="AE21" s="4" t="s">
        <v>126</v>
      </c>
      <c r="AF21" s="4"/>
      <c r="AG21" s="4"/>
      <c r="AH21" s="4" t="s">
        <v>126</v>
      </c>
      <c r="AI21" s="4"/>
      <c r="AJ21" s="4"/>
      <c r="AK21" s="4"/>
      <c r="AL21" s="4" t="s">
        <v>126</v>
      </c>
      <c r="AM21" s="4"/>
      <c r="AN21" s="4"/>
      <c r="AO21" s="4" t="s">
        <v>126</v>
      </c>
      <c r="AP21" s="4" t="s">
        <v>126</v>
      </c>
      <c r="AQ21" s="4"/>
      <c r="AR21" s="4" t="s">
        <v>126</v>
      </c>
      <c r="AS21" s="4"/>
      <c r="AT21" s="4"/>
      <c r="AU21" s="4"/>
      <c r="AV21" s="4"/>
      <c r="AW21" s="4"/>
      <c r="AX21" s="4"/>
      <c r="AY21" s="4"/>
      <c r="AZ21" s="4" t="s">
        <v>126</v>
      </c>
      <c r="BA21" s="4"/>
      <c r="BB21" s="4"/>
      <c r="BC21" s="4"/>
      <c r="BD21" s="4"/>
      <c r="BE21" s="4"/>
      <c r="BF21" s="4"/>
      <c r="BG21" s="4" t="s">
        <v>126</v>
      </c>
      <c r="BH21" s="4"/>
      <c r="BI21" s="4"/>
      <c r="BJ21" s="4"/>
      <c r="BK21" s="4"/>
      <c r="BL21" s="4"/>
      <c r="BM21" s="4"/>
      <c r="BN21" s="4"/>
      <c r="BO21" s="4"/>
      <c r="BP21" s="22"/>
      <c r="BQ21" s="22"/>
      <c r="BR21" s="18"/>
      <c r="BS21" s="18"/>
      <c r="BT21" s="18"/>
      <c r="BU21" s="22"/>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4"/>
      <c r="DH21" s="4"/>
      <c r="DI21" s="4"/>
      <c r="DJ21" s="4"/>
    </row>
    <row r="22" spans="1:114" x14ac:dyDescent="0.25">
      <c r="A22" s="4">
        <v>2019</v>
      </c>
      <c r="B22" s="4"/>
      <c r="C22" s="4" t="s">
        <v>6908</v>
      </c>
      <c r="D22" t="s">
        <v>260</v>
      </c>
      <c r="E22" s="4" t="s">
        <v>7021</v>
      </c>
      <c r="F22" s="4"/>
      <c r="G22" s="4"/>
      <c r="H22" s="4"/>
      <c r="I22" s="4"/>
      <c r="J22" s="4"/>
      <c r="K22" s="4"/>
      <c r="L22" s="4"/>
      <c r="M22" s="4"/>
      <c r="N22" s="4"/>
      <c r="O22" s="4"/>
      <c r="P22" s="4"/>
      <c r="Q22" s="4"/>
      <c r="R22" s="4" t="s">
        <v>988</v>
      </c>
      <c r="S22" s="4"/>
      <c r="T22" s="4"/>
      <c r="U22" s="4"/>
      <c r="V22" s="4"/>
      <c r="W22" s="4"/>
      <c r="X22" s="18">
        <v>18036800000</v>
      </c>
      <c r="Y22" s="18"/>
      <c r="Z22" s="4"/>
      <c r="AA22" s="18">
        <v>0</v>
      </c>
      <c r="AB22" s="18"/>
      <c r="AC22" s="4" t="s">
        <v>126</v>
      </c>
      <c r="AD22" s="4" t="s">
        <v>126</v>
      </c>
      <c r="AE22" s="4" t="s">
        <v>126</v>
      </c>
      <c r="AF22" s="4" t="s">
        <v>198</v>
      </c>
      <c r="AG22" s="4"/>
      <c r="AH22" s="4" t="s">
        <v>126</v>
      </c>
      <c r="AI22" s="4"/>
      <c r="AJ22" s="4"/>
      <c r="AK22" s="4"/>
      <c r="AL22" s="4"/>
      <c r="AM22" s="4"/>
      <c r="AN22" s="4"/>
      <c r="AO22" s="4" t="s">
        <v>126</v>
      </c>
      <c r="AP22" s="4" t="s">
        <v>126</v>
      </c>
      <c r="AQ22" s="4"/>
      <c r="AR22" s="4" t="s">
        <v>126</v>
      </c>
      <c r="AS22" s="4"/>
      <c r="AT22" s="4"/>
      <c r="AU22" s="4"/>
      <c r="AV22" s="4" t="s">
        <v>126</v>
      </c>
      <c r="AW22" s="4" t="s">
        <v>126</v>
      </c>
      <c r="AX22" s="4" t="s">
        <v>126</v>
      </c>
      <c r="AY22" s="4" t="s">
        <v>126</v>
      </c>
      <c r="AZ22" s="4" t="s">
        <v>126</v>
      </c>
      <c r="BA22" s="4" t="s">
        <v>126</v>
      </c>
      <c r="BB22" s="4"/>
      <c r="BC22" s="4"/>
      <c r="BD22" s="4"/>
      <c r="BE22" s="4"/>
      <c r="BF22" s="4"/>
      <c r="BG22" s="4" t="s">
        <v>126</v>
      </c>
      <c r="BH22" s="4" t="s">
        <v>198</v>
      </c>
      <c r="BI22" s="4"/>
      <c r="BJ22" s="4" t="s">
        <v>126</v>
      </c>
      <c r="BK22" s="4"/>
      <c r="BL22" s="4"/>
      <c r="BM22" s="4"/>
      <c r="BN22" s="4"/>
      <c r="BO22" s="4" t="s">
        <v>126</v>
      </c>
      <c r="BP22" s="22"/>
      <c r="BQ22" s="22"/>
      <c r="BR22" s="18"/>
      <c r="BS22" s="18"/>
      <c r="BT22" s="18"/>
      <c r="BU22" s="22"/>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4"/>
      <c r="DH22" s="4"/>
      <c r="DI22" s="4"/>
      <c r="DJ22" s="4"/>
    </row>
    <row r="23" spans="1:114" x14ac:dyDescent="0.25">
      <c r="A23" s="4"/>
      <c r="B23" s="4"/>
      <c r="C23" s="4" t="s">
        <v>6927</v>
      </c>
      <c r="D23" t="s">
        <v>260</v>
      </c>
      <c r="E23" s="4" t="s">
        <v>7020</v>
      </c>
      <c r="F23" s="4"/>
      <c r="G23" s="4"/>
      <c r="H23" s="4"/>
      <c r="I23" s="4"/>
      <c r="J23" s="4"/>
      <c r="K23" s="4"/>
      <c r="L23" s="4"/>
      <c r="M23" s="4"/>
      <c r="N23" s="4"/>
      <c r="O23" s="4"/>
      <c r="P23" s="4"/>
      <c r="Q23" s="4"/>
      <c r="R23" s="4" t="s">
        <v>953</v>
      </c>
      <c r="S23" s="4"/>
      <c r="T23" s="4"/>
      <c r="U23" s="4"/>
      <c r="V23" s="4"/>
      <c r="W23" s="4"/>
      <c r="X23" s="18">
        <v>21606161066</v>
      </c>
      <c r="Y23" s="18"/>
      <c r="Z23" s="4"/>
      <c r="AA23" s="18">
        <v>0</v>
      </c>
      <c r="AB23" s="18"/>
      <c r="AC23" s="4" t="s">
        <v>126</v>
      </c>
      <c r="AD23" s="4" t="s">
        <v>126</v>
      </c>
      <c r="AE23" s="4" t="s">
        <v>126</v>
      </c>
      <c r="AF23" s="4" t="s">
        <v>126</v>
      </c>
      <c r="AG23" s="4"/>
      <c r="AH23" s="4" t="s">
        <v>126</v>
      </c>
      <c r="AI23" s="4"/>
      <c r="AJ23" s="4"/>
      <c r="AK23" s="4"/>
      <c r="AL23" s="4"/>
      <c r="AM23" s="4"/>
      <c r="AN23" s="4"/>
      <c r="AO23" s="4" t="s">
        <v>126</v>
      </c>
      <c r="AP23" s="4" t="s">
        <v>126</v>
      </c>
      <c r="AQ23" s="4" t="s">
        <v>126</v>
      </c>
      <c r="AR23" s="4" t="s">
        <v>126</v>
      </c>
      <c r="AS23" s="4" t="s">
        <v>126</v>
      </c>
      <c r="AT23" s="4" t="s">
        <v>126</v>
      </c>
      <c r="AU23" s="4" t="s">
        <v>126</v>
      </c>
      <c r="AV23" s="4" t="s">
        <v>126</v>
      </c>
      <c r="AW23" s="4" t="s">
        <v>126</v>
      </c>
      <c r="AX23" s="4" t="s">
        <v>126</v>
      </c>
      <c r="AY23" s="4" t="s">
        <v>126</v>
      </c>
      <c r="AZ23" s="4" t="s">
        <v>126</v>
      </c>
      <c r="BA23" s="4"/>
      <c r="BB23" s="4"/>
      <c r="BC23" s="4"/>
      <c r="BD23" s="4" t="s">
        <v>126</v>
      </c>
      <c r="BE23" s="4" t="s">
        <v>126</v>
      </c>
      <c r="BF23" s="4" t="s">
        <v>126</v>
      </c>
      <c r="BG23" s="4" t="s">
        <v>126</v>
      </c>
      <c r="BH23" s="4" t="s">
        <v>198</v>
      </c>
      <c r="BI23" s="4"/>
      <c r="BJ23" s="4" t="s">
        <v>126</v>
      </c>
      <c r="BK23" s="4"/>
      <c r="BL23" s="4"/>
      <c r="BM23" s="4"/>
      <c r="BN23" s="4"/>
      <c r="BO23" s="4"/>
      <c r="BP23" s="22"/>
      <c r="BQ23" s="22"/>
      <c r="BR23" s="18"/>
      <c r="BS23" s="18"/>
      <c r="BT23" s="18"/>
      <c r="BU23" s="22"/>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4"/>
      <c r="DH23" s="4"/>
      <c r="DI23" s="4"/>
      <c r="DJ23" s="4"/>
    </row>
    <row r="24" spans="1:114" x14ac:dyDescent="0.25">
      <c r="A24" s="4"/>
      <c r="B24" s="4"/>
      <c r="C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row>
    <row r="25" spans="1:114" x14ac:dyDescent="0.25">
      <c r="A25" s="4"/>
      <c r="B25" s="4"/>
      <c r="C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row>
    <row r="26" spans="1:114" x14ac:dyDescent="0.25">
      <c r="A26" s="4"/>
      <c r="B26" s="4"/>
      <c r="C26" s="4"/>
      <c r="E26" s="4"/>
      <c r="F26" s="4"/>
      <c r="G26" s="4"/>
      <c r="H26" s="4"/>
      <c r="I26" s="4"/>
      <c r="J26" s="4"/>
      <c r="K26" s="4"/>
      <c r="L26" s="4"/>
      <c r="M26" s="4"/>
      <c r="N26" s="4"/>
      <c r="O26" s="4"/>
      <c r="P26" s="4"/>
      <c r="Q26" s="4"/>
      <c r="R26" s="4"/>
      <c r="S26" s="4"/>
      <c r="T26" s="4"/>
      <c r="U26" s="4"/>
      <c r="V26" s="4"/>
      <c r="W26" s="4"/>
      <c r="X26" s="7">
        <v>3206408812.1999998</v>
      </c>
      <c r="Y26" s="7"/>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row>
    <row r="27" spans="1:114" x14ac:dyDescent="0.25">
      <c r="A27" s="4"/>
      <c r="B27" s="4"/>
      <c r="C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row>
    <row r="28" spans="1:114" x14ac:dyDescent="0.25">
      <c r="A28" s="4"/>
      <c r="B28" s="4"/>
      <c r="C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222"/>
  <sheetViews>
    <sheetView workbookViewId="0">
      <pane xSplit="4" ySplit="1" topLeftCell="E2" activePane="bottomRight" state="frozen"/>
      <selection pane="topRight" activeCell="E1" sqref="E1"/>
      <selection pane="bottomLeft" activeCell="A2" sqref="A2"/>
      <selection pane="bottomRight" sqref="A1:XFD1048576"/>
    </sheetView>
  </sheetViews>
  <sheetFormatPr defaultRowHeight="15" x14ac:dyDescent="0.25"/>
  <cols>
    <col min="1" max="1" width="9.140625" style="4"/>
    <col min="2" max="2" width="12.28515625" style="4" customWidth="1"/>
    <col min="3" max="3" width="9.140625" style="4" customWidth="1"/>
    <col min="4" max="4" width="30.28515625" bestFit="1" customWidth="1"/>
    <col min="5" max="5" width="9.140625" style="4" customWidth="1"/>
    <col min="6" max="6" width="23" style="9" customWidth="1"/>
    <col min="7" max="7" width="9.140625" style="4"/>
    <col min="8" max="8" width="29.7109375" style="4" bestFit="1" customWidth="1"/>
    <col min="9" max="9" width="9.140625" style="4"/>
    <col min="10" max="10" width="23" style="4" customWidth="1"/>
    <col min="11" max="23" width="9.140625" style="4" customWidth="1"/>
    <col min="24" max="25" width="9.140625" customWidth="1"/>
    <col min="26" max="29" width="9.140625" style="4" customWidth="1"/>
    <col min="30" max="30" width="32.5703125" style="4" bestFit="1" customWidth="1"/>
    <col min="31" max="31" width="9.140625" style="4" customWidth="1"/>
    <col min="32" max="32" width="21.42578125" style="4" customWidth="1"/>
    <col min="33" max="35" width="9.140625" style="4" customWidth="1"/>
    <col min="36" max="36" width="9.140625" style="4"/>
    <col min="37" max="70" width="9.140625" style="4" customWidth="1"/>
    <col min="71" max="71" width="9.140625" style="4"/>
    <col min="72" max="73" width="9.140625" style="4" customWidth="1"/>
    <col min="74" max="74" width="9.140625" style="4"/>
    <col min="75" max="75" width="9.140625" style="4" customWidth="1"/>
    <col min="76" max="76" width="9.140625" style="4"/>
    <col min="77" max="87" width="9.140625" style="4" customWidth="1"/>
    <col min="88" max="88" width="17.85546875" style="4" customWidth="1"/>
    <col min="89" max="92" width="9.140625" style="4" customWidth="1"/>
    <col min="93" max="93" width="11" style="4" customWidth="1"/>
    <col min="94" max="125" width="9.140625" style="4" customWidth="1"/>
    <col min="126" max="132" width="9.140625" style="4"/>
  </cols>
  <sheetData>
    <row r="1" spans="1:132" x14ac:dyDescent="0.25">
      <c r="A1" s="1" t="s">
        <v>0</v>
      </c>
      <c r="B1" s="1" t="s">
        <v>0</v>
      </c>
      <c r="C1" s="1" t="s">
        <v>7</v>
      </c>
      <c r="D1" s="2" t="s">
        <v>1</v>
      </c>
      <c r="E1" s="3" t="s">
        <v>4</v>
      </c>
      <c r="F1" s="10" t="s">
        <v>7005</v>
      </c>
      <c r="G1" s="3" t="s">
        <v>15</v>
      </c>
      <c r="H1" s="8" t="s">
        <v>7010</v>
      </c>
      <c r="I1" s="3" t="s">
        <v>50</v>
      </c>
      <c r="J1" s="3" t="s">
        <v>51</v>
      </c>
      <c r="K1" s="3" t="s">
        <v>52</v>
      </c>
      <c r="L1" s="8" t="s">
        <v>7015</v>
      </c>
      <c r="M1" s="8" t="s">
        <v>7016</v>
      </c>
      <c r="N1" s="8" t="s">
        <v>7017</v>
      </c>
      <c r="O1" s="8" t="s">
        <v>7018</v>
      </c>
      <c r="P1" s="3" t="s">
        <v>75</v>
      </c>
      <c r="Q1" s="3" t="s">
        <v>76</v>
      </c>
      <c r="R1" s="3" t="s">
        <v>77</v>
      </c>
      <c r="S1" s="3" t="s">
        <v>78</v>
      </c>
      <c r="T1" s="3" t="s">
        <v>79</v>
      </c>
      <c r="U1" s="3" t="s">
        <v>80</v>
      </c>
      <c r="V1" s="3" t="s">
        <v>83</v>
      </c>
      <c r="W1" s="3" t="s">
        <v>84</v>
      </c>
      <c r="X1" s="2" t="s">
        <v>2</v>
      </c>
      <c r="Y1" s="2" t="s">
        <v>3</v>
      </c>
      <c r="Z1" s="1" t="s">
        <v>5</v>
      </c>
      <c r="AA1" s="1" t="s">
        <v>6</v>
      </c>
      <c r="AB1" s="1" t="s">
        <v>8</v>
      </c>
      <c r="AC1" s="1" t="s">
        <v>9</v>
      </c>
      <c r="AD1" s="1" t="s">
        <v>10</v>
      </c>
      <c r="AE1" s="1" t="s">
        <v>11</v>
      </c>
      <c r="AF1" s="1"/>
      <c r="AG1" s="1" t="s">
        <v>12</v>
      </c>
      <c r="AH1" s="21" t="s">
        <v>13</v>
      </c>
      <c r="AI1" s="1" t="s">
        <v>14</v>
      </c>
      <c r="AJ1" s="3" t="s">
        <v>15</v>
      </c>
      <c r="AK1" s="1" t="s">
        <v>16</v>
      </c>
      <c r="AL1" s="1" t="s">
        <v>17</v>
      </c>
      <c r="AM1" s="1" t="s">
        <v>18</v>
      </c>
      <c r="AN1" s="1" t="s">
        <v>19</v>
      </c>
      <c r="AO1" s="1" t="s">
        <v>20</v>
      </c>
      <c r="AP1" s="1" t="s">
        <v>21</v>
      </c>
      <c r="AQ1" s="1" t="s">
        <v>22</v>
      </c>
      <c r="AR1" s="1" t="s">
        <v>23</v>
      </c>
      <c r="AS1" s="1" t="s">
        <v>24</v>
      </c>
      <c r="AT1" s="1" t="s">
        <v>25</v>
      </c>
      <c r="AU1" s="1" t="s">
        <v>26</v>
      </c>
      <c r="AV1" s="1" t="s">
        <v>27</v>
      </c>
      <c r="AW1" s="1" t="s">
        <v>28</v>
      </c>
      <c r="AX1" s="1" t="s">
        <v>29</v>
      </c>
      <c r="AY1" s="1" t="s">
        <v>30</v>
      </c>
      <c r="AZ1" s="1" t="s">
        <v>31</v>
      </c>
      <c r="BA1" s="1" t="s">
        <v>32</v>
      </c>
      <c r="BB1" s="1" t="s">
        <v>33</v>
      </c>
      <c r="BC1" s="3" t="s">
        <v>34</v>
      </c>
      <c r="BD1" s="3" t="s">
        <v>35</v>
      </c>
      <c r="BE1" s="3" t="s">
        <v>36</v>
      </c>
      <c r="BF1" s="3" t="s">
        <v>37</v>
      </c>
      <c r="BG1" s="3" t="s">
        <v>38</v>
      </c>
      <c r="BH1" s="3" t="s">
        <v>39</v>
      </c>
      <c r="BI1" s="3" t="s">
        <v>40</v>
      </c>
      <c r="BJ1" s="1" t="s">
        <v>41</v>
      </c>
      <c r="BK1" s="1" t="s">
        <v>42</v>
      </c>
      <c r="BL1" s="3" t="s">
        <v>43</v>
      </c>
      <c r="BM1" s="3" t="s">
        <v>44</v>
      </c>
      <c r="BN1" s="3" t="s">
        <v>45</v>
      </c>
      <c r="BO1" s="3" t="s">
        <v>46</v>
      </c>
      <c r="BP1" s="3" t="s">
        <v>47</v>
      </c>
      <c r="BQ1" s="3" t="s">
        <v>48</v>
      </c>
      <c r="BR1" s="3" t="s">
        <v>49</v>
      </c>
      <c r="BS1" s="3" t="s">
        <v>50</v>
      </c>
      <c r="BT1" s="3" t="s">
        <v>51</v>
      </c>
      <c r="BU1" s="1" t="s">
        <v>52</v>
      </c>
      <c r="BV1" s="3" t="s">
        <v>53</v>
      </c>
      <c r="BW1" s="1" t="s">
        <v>54</v>
      </c>
      <c r="BX1" s="3" t="s">
        <v>55</v>
      </c>
      <c r="BY1" s="1" t="s">
        <v>56</v>
      </c>
      <c r="BZ1" s="1" t="s">
        <v>57</v>
      </c>
      <c r="CA1" s="1" t="s">
        <v>58</v>
      </c>
      <c r="CB1" s="1" t="s">
        <v>59</v>
      </c>
      <c r="CC1" s="1" t="s">
        <v>60</v>
      </c>
      <c r="CD1" s="3" t="s">
        <v>61</v>
      </c>
      <c r="CE1" s="3" t="s">
        <v>62</v>
      </c>
      <c r="CF1" s="1" t="s">
        <v>63</v>
      </c>
      <c r="CG1" s="3" t="s">
        <v>64</v>
      </c>
      <c r="CH1" s="3" t="s">
        <v>65</v>
      </c>
      <c r="CI1" s="1" t="s">
        <v>66</v>
      </c>
      <c r="CJ1" s="1" t="s">
        <v>67</v>
      </c>
      <c r="CK1" s="1" t="s">
        <v>68</v>
      </c>
      <c r="CL1" s="1" t="s">
        <v>69</v>
      </c>
      <c r="CM1" s="1" t="s">
        <v>70</v>
      </c>
      <c r="CN1" s="1" t="s">
        <v>71</v>
      </c>
      <c r="CO1" s="1" t="s">
        <v>72</v>
      </c>
      <c r="CP1" s="1" t="s">
        <v>73</v>
      </c>
      <c r="CQ1" s="1" t="s">
        <v>74</v>
      </c>
      <c r="CR1" s="3" t="s">
        <v>75</v>
      </c>
      <c r="CS1" s="3" t="s">
        <v>76</v>
      </c>
      <c r="CT1" s="3" t="s">
        <v>77</v>
      </c>
      <c r="CU1" s="3" t="s">
        <v>78</v>
      </c>
      <c r="CV1" s="3" t="s">
        <v>79</v>
      </c>
      <c r="CW1" s="3" t="s">
        <v>80</v>
      </c>
      <c r="CX1" s="1" t="s">
        <v>81</v>
      </c>
      <c r="CY1" s="1" t="s">
        <v>82</v>
      </c>
      <c r="CZ1" s="3" t="s">
        <v>83</v>
      </c>
      <c r="DA1" s="3" t="s">
        <v>84</v>
      </c>
      <c r="DB1" s="1" t="s">
        <v>85</v>
      </c>
      <c r="DC1" s="1" t="s">
        <v>86</v>
      </c>
      <c r="DD1" s="1" t="s">
        <v>87</v>
      </c>
      <c r="DE1" s="1" t="s">
        <v>88</v>
      </c>
      <c r="DF1" s="1" t="s">
        <v>89</v>
      </c>
      <c r="DG1" s="1" t="s">
        <v>90</v>
      </c>
      <c r="DH1" s="1" t="s">
        <v>91</v>
      </c>
      <c r="DI1" s="1" t="s">
        <v>92</v>
      </c>
      <c r="DJ1" s="1" t="s">
        <v>93</v>
      </c>
      <c r="DK1" s="1" t="s">
        <v>94</v>
      </c>
      <c r="DL1" s="1" t="s">
        <v>95</v>
      </c>
      <c r="DM1" s="1" t="s">
        <v>96</v>
      </c>
      <c r="DN1" s="3" t="s">
        <v>97</v>
      </c>
      <c r="DO1" s="3" t="s">
        <v>98</v>
      </c>
      <c r="DP1" s="3" t="s">
        <v>99</v>
      </c>
      <c r="DQ1" s="1" t="s">
        <v>100</v>
      </c>
      <c r="DR1" s="1" t="s">
        <v>101</v>
      </c>
      <c r="DS1" s="1" t="s">
        <v>102</v>
      </c>
      <c r="DT1" s="1" t="s">
        <v>103</v>
      </c>
      <c r="DU1" s="1" t="s">
        <v>104</v>
      </c>
      <c r="DV1" s="3" t="s">
        <v>105</v>
      </c>
      <c r="DW1" s="1" t="s">
        <v>106</v>
      </c>
      <c r="DX1" s="1" t="s">
        <v>107</v>
      </c>
      <c r="DY1" s="1" t="s">
        <v>108</v>
      </c>
      <c r="DZ1" s="3" t="s">
        <v>109</v>
      </c>
      <c r="EA1" s="1" t="s">
        <v>110</v>
      </c>
      <c r="EB1" s="1" t="s">
        <v>111</v>
      </c>
    </row>
    <row r="2" spans="1:132" ht="15" customHeight="1" x14ac:dyDescent="0.25">
      <c r="A2" s="4" t="s">
        <v>112</v>
      </c>
      <c r="B2" s="4" t="s">
        <v>112</v>
      </c>
      <c r="C2" s="4" t="s">
        <v>119</v>
      </c>
      <c r="D2" t="s">
        <v>113</v>
      </c>
      <c r="E2" s="16">
        <v>2018</v>
      </c>
      <c r="F2" s="9" t="s">
        <v>7030</v>
      </c>
      <c r="G2" s="4" t="s">
        <v>125</v>
      </c>
      <c r="H2" s="4" t="s">
        <v>7031</v>
      </c>
      <c r="I2" s="4" t="s">
        <v>149</v>
      </c>
      <c r="X2" t="s">
        <v>114</v>
      </c>
      <c r="Y2" t="s">
        <v>115</v>
      </c>
      <c r="Z2" s="4" t="s">
        <v>117</v>
      </c>
      <c r="AA2" s="4" t="s">
        <v>118</v>
      </c>
      <c r="AB2" s="4" t="s">
        <v>120</v>
      </c>
      <c r="AC2" s="4" t="s">
        <v>121</v>
      </c>
      <c r="AD2" s="18">
        <v>19291104007</v>
      </c>
      <c r="AF2" s="18">
        <f>AD2*AE2</f>
        <v>0</v>
      </c>
      <c r="AG2" s="4" t="s">
        <v>122</v>
      </c>
      <c r="AH2" s="4" t="s">
        <v>123</v>
      </c>
      <c r="AI2" s="4" t="s">
        <v>124</v>
      </c>
      <c r="AJ2" s="4" t="s">
        <v>125</v>
      </c>
      <c r="AK2" s="4" t="s">
        <v>126</v>
      </c>
      <c r="AL2" s="4" t="s">
        <v>127</v>
      </c>
      <c r="AM2" s="4" t="s">
        <v>128</v>
      </c>
      <c r="AN2" s="4" t="s">
        <v>129</v>
      </c>
      <c r="AO2" s="4" t="s">
        <v>130</v>
      </c>
      <c r="AP2" s="4" t="s">
        <v>131</v>
      </c>
      <c r="AQ2" s="4" t="s">
        <v>132</v>
      </c>
      <c r="AR2" s="4" t="s">
        <v>125</v>
      </c>
      <c r="AS2" s="4" t="s">
        <v>133</v>
      </c>
      <c r="AT2" s="4" t="s">
        <v>134</v>
      </c>
      <c r="AV2" s="4" t="s">
        <v>135</v>
      </c>
      <c r="AW2" s="4" t="s">
        <v>136</v>
      </c>
      <c r="AX2" s="4" t="s">
        <v>137</v>
      </c>
      <c r="AY2" s="4" t="s">
        <v>138</v>
      </c>
      <c r="AZ2" s="4" t="s">
        <v>139</v>
      </c>
      <c r="BA2" s="4" t="s">
        <v>140</v>
      </c>
      <c r="BB2" s="4" t="s">
        <v>141</v>
      </c>
      <c r="BC2" s="4" t="s">
        <v>142</v>
      </c>
      <c r="BD2" s="4" t="s">
        <v>143</v>
      </c>
      <c r="BE2" s="4" t="s">
        <v>143</v>
      </c>
      <c r="BF2" s="4" t="s">
        <v>143</v>
      </c>
      <c r="BG2" s="4" t="s">
        <v>144</v>
      </c>
      <c r="BH2" s="4" t="s">
        <v>144</v>
      </c>
      <c r="BI2" s="4" t="s">
        <v>144</v>
      </c>
      <c r="BJ2" s="4" t="s">
        <v>145</v>
      </c>
      <c r="BK2" s="4" t="s">
        <v>146</v>
      </c>
      <c r="BL2" s="4" t="s">
        <v>147</v>
      </c>
      <c r="BM2" s="4" t="s">
        <v>147</v>
      </c>
      <c r="BN2" s="4" t="s">
        <v>147</v>
      </c>
      <c r="BO2" s="4" t="s">
        <v>145</v>
      </c>
      <c r="BP2" s="4" t="s">
        <v>145</v>
      </c>
      <c r="BQ2" s="4" t="s">
        <v>145</v>
      </c>
      <c r="BR2" s="4" t="s">
        <v>148</v>
      </c>
      <c r="BS2" s="4" t="s">
        <v>149</v>
      </c>
      <c r="BT2" s="4" t="s">
        <v>150</v>
      </c>
      <c r="BU2" s="4" t="s">
        <v>151</v>
      </c>
      <c r="BV2" s="4" t="s">
        <v>126</v>
      </c>
      <c r="BW2" s="4" t="s">
        <v>152</v>
      </c>
      <c r="BX2" s="4" t="s">
        <v>126</v>
      </c>
      <c r="BY2" s="4" t="s">
        <v>153</v>
      </c>
      <c r="BZ2" s="4" t="s">
        <v>154</v>
      </c>
      <c r="CA2" s="4" t="s">
        <v>155</v>
      </c>
      <c r="CB2" s="4" t="s">
        <v>156</v>
      </c>
      <c r="CC2" s="4" t="s">
        <v>157</v>
      </c>
      <c r="CD2" s="4" t="s">
        <v>158</v>
      </c>
      <c r="CE2" s="4" t="s">
        <v>126</v>
      </c>
      <c r="CH2" s="4" t="s">
        <v>159</v>
      </c>
      <c r="CI2" s="4" t="s">
        <v>160</v>
      </c>
      <c r="CN2" s="4" t="s">
        <v>161</v>
      </c>
      <c r="CO2" s="4" t="s">
        <v>162</v>
      </c>
      <c r="CP2" s="4" t="s">
        <v>163</v>
      </c>
      <c r="CQ2" s="4" t="s">
        <v>164</v>
      </c>
      <c r="CR2" s="4" t="s">
        <v>165</v>
      </c>
      <c r="CS2" s="4" t="s">
        <v>166</v>
      </c>
      <c r="CT2" s="4" t="s">
        <v>167</v>
      </c>
      <c r="CU2" s="4" t="s">
        <v>168</v>
      </c>
      <c r="CV2" s="4" t="s">
        <v>169</v>
      </c>
      <c r="CW2" s="4" t="s">
        <v>170</v>
      </c>
      <c r="CX2" s="4" t="s">
        <v>171</v>
      </c>
      <c r="CY2" s="4" t="s">
        <v>172</v>
      </c>
      <c r="CZ2" s="4" t="s">
        <v>173</v>
      </c>
      <c r="DA2" s="4" t="s">
        <v>174</v>
      </c>
      <c r="DB2" s="4" t="s">
        <v>175</v>
      </c>
      <c r="DC2" s="4" t="s">
        <v>176</v>
      </c>
      <c r="DD2" s="4" t="s">
        <v>177</v>
      </c>
      <c r="DE2" s="4" t="s">
        <v>178</v>
      </c>
      <c r="DH2" s="4" t="s">
        <v>179</v>
      </c>
      <c r="DI2" s="4" t="s">
        <v>180</v>
      </c>
      <c r="DV2" s="4" t="s">
        <v>181</v>
      </c>
      <c r="DZ2" s="4" t="s">
        <v>182</v>
      </c>
    </row>
    <row r="3" spans="1:132" ht="15" customHeight="1" x14ac:dyDescent="0.25">
      <c r="A3" s="4" t="s">
        <v>183</v>
      </c>
      <c r="B3" s="4" t="s">
        <v>183</v>
      </c>
      <c r="C3" s="4" t="s">
        <v>190</v>
      </c>
      <c r="D3" t="s">
        <v>184</v>
      </c>
      <c r="E3" s="16">
        <v>2009</v>
      </c>
      <c r="F3" s="9" t="s">
        <v>7007</v>
      </c>
      <c r="G3" s="4" t="s">
        <v>197</v>
      </c>
      <c r="H3" s="4" t="s">
        <v>7008</v>
      </c>
      <c r="I3" s="4" t="s">
        <v>215</v>
      </c>
      <c r="J3" s="4" t="s">
        <v>216</v>
      </c>
      <c r="K3" s="4" t="s">
        <v>217</v>
      </c>
      <c r="L3" s="4" t="s">
        <v>126</v>
      </c>
      <c r="M3" s="4" t="s">
        <v>126</v>
      </c>
      <c r="N3" s="4" t="s">
        <v>126</v>
      </c>
      <c r="O3" s="4" t="s">
        <v>126</v>
      </c>
      <c r="P3" s="4" t="s">
        <v>229</v>
      </c>
      <c r="Q3" s="4" t="s">
        <v>230</v>
      </c>
      <c r="R3" s="4" t="s">
        <v>231</v>
      </c>
      <c r="S3" s="4" t="s">
        <v>232</v>
      </c>
      <c r="T3" s="4" t="s">
        <v>233</v>
      </c>
      <c r="U3" s="4" t="s">
        <v>234</v>
      </c>
      <c r="V3" s="4" t="s">
        <v>237</v>
      </c>
      <c r="W3" s="4" t="s">
        <v>238</v>
      </c>
      <c r="X3" t="s">
        <v>185</v>
      </c>
      <c r="Y3" t="s">
        <v>186</v>
      </c>
      <c r="Z3" s="4" t="s">
        <v>188</v>
      </c>
      <c r="AA3" s="4" t="s">
        <v>189</v>
      </c>
      <c r="AB3" s="4" t="s">
        <v>191</v>
      </c>
      <c r="AC3" s="4" t="s">
        <v>192</v>
      </c>
      <c r="AD3" s="18">
        <v>14887629268</v>
      </c>
      <c r="AE3" s="4" t="s">
        <v>193</v>
      </c>
      <c r="AF3" s="18">
        <f t="shared" ref="AF3:AF66" si="0">AD3*AE3</f>
        <v>967695902.42000008</v>
      </c>
      <c r="AG3" s="4" t="s">
        <v>194</v>
      </c>
      <c r="AH3" s="4" t="s">
        <v>195</v>
      </c>
      <c r="AI3" s="4" t="s">
        <v>196</v>
      </c>
      <c r="AJ3" s="4" t="s">
        <v>197</v>
      </c>
      <c r="AK3" s="4" t="s">
        <v>198</v>
      </c>
      <c r="AN3" s="4" t="s">
        <v>199</v>
      </c>
      <c r="AO3" s="4" t="s">
        <v>200</v>
      </c>
      <c r="AP3" s="4" t="s">
        <v>201</v>
      </c>
      <c r="AQ3" s="4" t="s">
        <v>132</v>
      </c>
      <c r="AR3" s="4" t="s">
        <v>202</v>
      </c>
      <c r="AS3" s="4" t="s">
        <v>203</v>
      </c>
      <c r="AW3" s="4" t="s">
        <v>204</v>
      </c>
      <c r="AX3" s="4" t="s">
        <v>205</v>
      </c>
      <c r="AY3" s="4" t="s">
        <v>206</v>
      </c>
      <c r="AZ3" s="4" t="s">
        <v>207</v>
      </c>
      <c r="BA3" s="4" t="s">
        <v>208</v>
      </c>
      <c r="BC3" s="4" t="s">
        <v>209</v>
      </c>
      <c r="BG3" s="4" t="s">
        <v>210</v>
      </c>
      <c r="BH3" s="4" t="s">
        <v>210</v>
      </c>
      <c r="BI3" s="4" t="s">
        <v>210</v>
      </c>
      <c r="BJ3" s="4" t="s">
        <v>211</v>
      </c>
      <c r="BK3" s="4" t="s">
        <v>212</v>
      </c>
      <c r="BL3" s="4" t="s">
        <v>213</v>
      </c>
      <c r="BM3" s="4" t="s">
        <v>213</v>
      </c>
      <c r="BN3" s="4" t="s">
        <v>213</v>
      </c>
      <c r="BR3" s="4" t="s">
        <v>214</v>
      </c>
      <c r="BS3" s="4" t="s">
        <v>215</v>
      </c>
      <c r="BT3" s="4" t="s">
        <v>216</v>
      </c>
      <c r="BU3" s="4" t="s">
        <v>217</v>
      </c>
      <c r="BV3" s="4" t="s">
        <v>126</v>
      </c>
      <c r="BW3" s="4" t="s">
        <v>218</v>
      </c>
      <c r="BX3" s="4" t="s">
        <v>198</v>
      </c>
      <c r="BY3" s="4" t="s">
        <v>219</v>
      </c>
      <c r="BZ3" s="4" t="s">
        <v>188</v>
      </c>
      <c r="CB3" s="4" t="s">
        <v>156</v>
      </c>
      <c r="CC3" s="4" t="s">
        <v>157</v>
      </c>
      <c r="CE3" s="4" t="s">
        <v>126</v>
      </c>
      <c r="CG3" s="4" t="s">
        <v>220</v>
      </c>
      <c r="CJ3" s="4" t="s">
        <v>221</v>
      </c>
      <c r="CK3" s="4" t="s">
        <v>222</v>
      </c>
      <c r="CL3" s="4" t="s">
        <v>223</v>
      </c>
      <c r="CM3" s="4" t="s">
        <v>224</v>
      </c>
      <c r="CN3" s="4" t="s">
        <v>225</v>
      </c>
      <c r="CO3" s="4" t="s">
        <v>226</v>
      </c>
      <c r="CP3" s="4" t="s">
        <v>227</v>
      </c>
      <c r="CQ3" s="4" t="s">
        <v>228</v>
      </c>
      <c r="CR3" s="4" t="s">
        <v>229</v>
      </c>
      <c r="CS3" s="4" t="s">
        <v>230</v>
      </c>
      <c r="CT3" s="4" t="s">
        <v>231</v>
      </c>
      <c r="CU3" s="4" t="s">
        <v>232</v>
      </c>
      <c r="CV3" s="4" t="s">
        <v>233</v>
      </c>
      <c r="CW3" s="4" t="s">
        <v>234</v>
      </c>
      <c r="CX3" s="4" t="s">
        <v>235</v>
      </c>
      <c r="CY3" s="4" t="s">
        <v>236</v>
      </c>
      <c r="CZ3" s="4" t="s">
        <v>237</v>
      </c>
      <c r="DA3" s="4" t="s">
        <v>238</v>
      </c>
      <c r="DB3" s="4" t="s">
        <v>239</v>
      </c>
      <c r="DD3" s="4" t="s">
        <v>240</v>
      </c>
      <c r="DE3" s="4" t="s">
        <v>241</v>
      </c>
      <c r="DH3" s="4" t="s">
        <v>242</v>
      </c>
      <c r="DI3" s="4" t="s">
        <v>243</v>
      </c>
      <c r="DJ3" s="4" t="s">
        <v>244</v>
      </c>
      <c r="DK3" s="4" t="s">
        <v>245</v>
      </c>
      <c r="DL3" s="4" t="s">
        <v>246</v>
      </c>
      <c r="DM3" s="4" t="s">
        <v>247</v>
      </c>
      <c r="DN3" s="4" t="s">
        <v>248</v>
      </c>
      <c r="DO3" s="4" t="s">
        <v>249</v>
      </c>
      <c r="DP3" s="4" t="s">
        <v>250</v>
      </c>
      <c r="DQ3" s="4" t="s">
        <v>251</v>
      </c>
      <c r="DR3" s="4" t="s">
        <v>252</v>
      </c>
      <c r="DT3" s="4" t="s">
        <v>253</v>
      </c>
      <c r="DU3" s="4" t="s">
        <v>254</v>
      </c>
      <c r="DV3" s="4" t="s">
        <v>255</v>
      </c>
      <c r="DW3" s="4" t="s">
        <v>256</v>
      </c>
      <c r="DX3" s="4" t="s">
        <v>257</v>
      </c>
      <c r="DY3" s="4" t="s">
        <v>258</v>
      </c>
    </row>
    <row r="4" spans="1:132" ht="15" customHeight="1" x14ac:dyDescent="0.25">
      <c r="A4" s="4" t="s">
        <v>259</v>
      </c>
      <c r="B4" s="4" t="s">
        <v>259</v>
      </c>
      <c r="C4" s="4" t="s">
        <v>265</v>
      </c>
      <c r="D4" t="s">
        <v>260</v>
      </c>
      <c r="F4" s="9" t="s">
        <v>7007</v>
      </c>
      <c r="G4" s="4" t="s">
        <v>271</v>
      </c>
      <c r="H4" s="4" t="s">
        <v>7011</v>
      </c>
      <c r="X4" t="s">
        <v>261</v>
      </c>
      <c r="Y4" t="s">
        <v>262</v>
      </c>
      <c r="Z4" s="4" t="s">
        <v>263</v>
      </c>
      <c r="AA4" s="4" t="s">
        <v>264</v>
      </c>
      <c r="AB4" s="4" t="s">
        <v>266</v>
      </c>
      <c r="AC4" s="4" t="s">
        <v>267</v>
      </c>
      <c r="AD4" s="18">
        <v>163044443983</v>
      </c>
      <c r="AF4" s="18">
        <f t="shared" si="0"/>
        <v>0</v>
      </c>
      <c r="AG4" s="4" t="s">
        <v>268</v>
      </c>
      <c r="AH4" s="4" t="s">
        <v>269</v>
      </c>
      <c r="AI4" s="4" t="s">
        <v>270</v>
      </c>
      <c r="AJ4" s="4" t="s">
        <v>271</v>
      </c>
      <c r="AK4" s="4" t="s">
        <v>126</v>
      </c>
      <c r="AS4" s="4" t="s">
        <v>272</v>
      </c>
      <c r="AW4" s="4" t="s">
        <v>273</v>
      </c>
      <c r="BA4" s="4" t="s">
        <v>274</v>
      </c>
      <c r="BB4" s="4" t="s">
        <v>275</v>
      </c>
      <c r="BC4" s="4" t="s">
        <v>276</v>
      </c>
      <c r="BV4" s="4" t="s">
        <v>198</v>
      </c>
      <c r="BX4" s="4" t="s">
        <v>198</v>
      </c>
    </row>
    <row r="5" spans="1:132" ht="15" customHeight="1" x14ac:dyDescent="0.25">
      <c r="A5" s="4" t="s">
        <v>277</v>
      </c>
      <c r="B5" s="4" t="s">
        <v>277</v>
      </c>
      <c r="C5" s="4" t="s">
        <v>190</v>
      </c>
      <c r="D5" t="s">
        <v>278</v>
      </c>
      <c r="F5" s="4" t="s">
        <v>7008</v>
      </c>
      <c r="G5" s="4" t="s">
        <v>285</v>
      </c>
      <c r="H5" s="4" t="s">
        <v>7011</v>
      </c>
      <c r="X5" t="s">
        <v>279</v>
      </c>
      <c r="Y5">
        <v>2019</v>
      </c>
      <c r="Z5" s="4" t="s">
        <v>280</v>
      </c>
      <c r="AA5" s="4" t="s">
        <v>281</v>
      </c>
      <c r="AB5" s="4" t="s">
        <v>282</v>
      </c>
      <c r="AD5" s="18">
        <v>636000000</v>
      </c>
      <c r="AF5" s="18">
        <f t="shared" si="0"/>
        <v>0</v>
      </c>
      <c r="AG5" s="4" t="s">
        <v>283</v>
      </c>
      <c r="AI5" s="4" t="s">
        <v>284</v>
      </c>
      <c r="AJ5" s="4" t="s">
        <v>285</v>
      </c>
      <c r="AK5" s="4" t="s">
        <v>286</v>
      </c>
      <c r="AN5" s="4" t="s">
        <v>287</v>
      </c>
      <c r="AP5" s="4" t="s">
        <v>288</v>
      </c>
      <c r="AS5" s="4" t="s">
        <v>289</v>
      </c>
      <c r="AW5" s="4" t="s">
        <v>290</v>
      </c>
      <c r="AZ5" s="4" t="s">
        <v>291</v>
      </c>
      <c r="BA5" s="4" t="s">
        <v>292</v>
      </c>
      <c r="BB5" s="4" t="s">
        <v>293</v>
      </c>
      <c r="BC5" s="4" t="s">
        <v>294</v>
      </c>
      <c r="BD5" s="4" t="s">
        <v>295</v>
      </c>
      <c r="BE5" s="4" t="s">
        <v>295</v>
      </c>
      <c r="BF5" s="4" t="s">
        <v>295</v>
      </c>
      <c r="BG5" s="4" t="s">
        <v>296</v>
      </c>
      <c r="BH5" s="4" t="s">
        <v>296</v>
      </c>
      <c r="BI5" s="4" t="s">
        <v>296</v>
      </c>
      <c r="BK5" s="4" t="s">
        <v>297</v>
      </c>
      <c r="BL5" s="4" t="s">
        <v>298</v>
      </c>
      <c r="BM5" s="4" t="s">
        <v>298</v>
      </c>
      <c r="BN5" s="4" t="s">
        <v>298</v>
      </c>
    </row>
    <row r="6" spans="1:132" ht="15" customHeight="1" x14ac:dyDescent="0.25">
      <c r="A6" s="4" t="s">
        <v>299</v>
      </c>
      <c r="B6" s="4" t="s">
        <v>299</v>
      </c>
      <c r="C6" s="4" t="s">
        <v>303</v>
      </c>
      <c r="D6" t="s">
        <v>184</v>
      </c>
      <c r="F6" s="4" t="s">
        <v>7008</v>
      </c>
      <c r="G6" s="4" t="s">
        <v>308</v>
      </c>
      <c r="H6" s="4" t="s">
        <v>7011</v>
      </c>
      <c r="X6" t="s">
        <v>300</v>
      </c>
      <c r="Y6" t="s">
        <v>262</v>
      </c>
      <c r="Z6" s="4" t="s">
        <v>301</v>
      </c>
      <c r="AA6" s="4" t="s">
        <v>302</v>
      </c>
      <c r="AB6" s="4" t="s">
        <v>304</v>
      </c>
      <c r="AC6" s="4" t="s">
        <v>305</v>
      </c>
      <c r="AD6" s="18">
        <v>3330281523</v>
      </c>
      <c r="AF6" s="18">
        <f t="shared" si="0"/>
        <v>0</v>
      </c>
      <c r="AG6" s="4" t="s">
        <v>306</v>
      </c>
      <c r="AI6" s="4" t="s">
        <v>307</v>
      </c>
      <c r="AJ6" s="4" t="s">
        <v>308</v>
      </c>
      <c r="AP6" s="4" t="s">
        <v>309</v>
      </c>
      <c r="AS6" s="4" t="s">
        <v>310</v>
      </c>
      <c r="AW6" s="4" t="s">
        <v>311</v>
      </c>
      <c r="BA6" s="4" t="s">
        <v>312</v>
      </c>
      <c r="BC6" s="4" t="s">
        <v>313</v>
      </c>
      <c r="BD6" s="4" t="s">
        <v>314</v>
      </c>
      <c r="BE6" s="4" t="s">
        <v>314</v>
      </c>
      <c r="BF6" s="4" t="s">
        <v>314</v>
      </c>
      <c r="BJ6" s="4" t="s">
        <v>315</v>
      </c>
      <c r="BK6" s="4" t="s">
        <v>316</v>
      </c>
      <c r="DV6" s="4" t="s">
        <v>317</v>
      </c>
    </row>
    <row r="7" spans="1:132" ht="15" customHeight="1" x14ac:dyDescent="0.25">
      <c r="A7" s="4" t="s">
        <v>318</v>
      </c>
      <c r="B7" s="4" t="s">
        <v>318</v>
      </c>
      <c r="C7" s="4" t="s">
        <v>265</v>
      </c>
      <c r="D7" t="s">
        <v>319</v>
      </c>
      <c r="E7" s="16">
        <v>2018</v>
      </c>
      <c r="F7" s="9" t="s">
        <v>7007</v>
      </c>
      <c r="G7" s="4" t="s">
        <v>329</v>
      </c>
      <c r="H7" s="9" t="s">
        <v>7007</v>
      </c>
      <c r="I7" s="4" t="s">
        <v>329</v>
      </c>
      <c r="J7" s="4" t="s">
        <v>352</v>
      </c>
      <c r="L7" s="4" t="s">
        <v>126</v>
      </c>
      <c r="M7" s="4" t="s">
        <v>126</v>
      </c>
      <c r="N7" s="4" t="s">
        <v>126</v>
      </c>
      <c r="O7" s="4" t="s">
        <v>126</v>
      </c>
      <c r="P7" s="4" t="s">
        <v>367</v>
      </c>
      <c r="Q7" s="4" t="s">
        <v>368</v>
      </c>
      <c r="R7" s="4" t="s">
        <v>369</v>
      </c>
      <c r="S7" s="4" t="s">
        <v>370</v>
      </c>
      <c r="T7" s="4" t="s">
        <v>371</v>
      </c>
      <c r="U7" s="4" t="s">
        <v>372</v>
      </c>
      <c r="V7" s="4" t="s">
        <v>375</v>
      </c>
      <c r="W7" s="4" t="s">
        <v>376</v>
      </c>
      <c r="X7" t="s">
        <v>320</v>
      </c>
      <c r="Y7" t="s">
        <v>116</v>
      </c>
      <c r="Z7" s="4" t="s">
        <v>321</v>
      </c>
      <c r="AA7" s="4" t="s">
        <v>322</v>
      </c>
      <c r="AB7" s="4" t="s">
        <v>323</v>
      </c>
      <c r="AC7" s="4" t="s">
        <v>324</v>
      </c>
      <c r="AD7" s="18">
        <v>101353230784</v>
      </c>
      <c r="AE7" s="4" t="s">
        <v>325</v>
      </c>
      <c r="AF7" s="18">
        <f t="shared" si="0"/>
        <v>7094726154.8800011</v>
      </c>
      <c r="AG7" s="4" t="s">
        <v>326</v>
      </c>
      <c r="AH7" s="4" t="s">
        <v>327</v>
      </c>
      <c r="AI7" s="4" t="s">
        <v>328</v>
      </c>
      <c r="AJ7" s="4" t="s">
        <v>329</v>
      </c>
      <c r="AK7" s="4" t="s">
        <v>198</v>
      </c>
      <c r="AL7" s="4" t="s">
        <v>330</v>
      </c>
      <c r="AM7" s="4" t="s">
        <v>331</v>
      </c>
      <c r="AN7" s="4" t="s">
        <v>332</v>
      </c>
      <c r="AO7" s="4" t="s">
        <v>333</v>
      </c>
      <c r="AP7" s="4" t="s">
        <v>334</v>
      </c>
      <c r="AQ7" s="4" t="s">
        <v>132</v>
      </c>
      <c r="AR7" s="4" t="s">
        <v>335</v>
      </c>
      <c r="AS7" s="4" t="s">
        <v>336</v>
      </c>
      <c r="AT7" s="4" t="s">
        <v>337</v>
      </c>
      <c r="AV7" s="4" t="s">
        <v>338</v>
      </c>
      <c r="AW7" s="4" t="s">
        <v>338</v>
      </c>
      <c r="AX7" s="4" t="s">
        <v>339</v>
      </c>
      <c r="AY7" s="4" t="s">
        <v>340</v>
      </c>
      <c r="AZ7" s="4" t="s">
        <v>341</v>
      </c>
      <c r="BA7" s="4" t="s">
        <v>342</v>
      </c>
      <c r="BB7" s="4" t="s">
        <v>343</v>
      </c>
      <c r="BC7" s="4" t="s">
        <v>344</v>
      </c>
      <c r="BD7" s="4" t="s">
        <v>345</v>
      </c>
      <c r="BE7" s="4" t="s">
        <v>345</v>
      </c>
      <c r="BF7" s="4" t="s">
        <v>345</v>
      </c>
      <c r="BG7" s="4" t="s">
        <v>346</v>
      </c>
      <c r="BH7" s="4" t="s">
        <v>346</v>
      </c>
      <c r="BI7" s="4" t="s">
        <v>346</v>
      </c>
      <c r="BJ7" s="4" t="s">
        <v>347</v>
      </c>
      <c r="BK7" s="4" t="s">
        <v>348</v>
      </c>
      <c r="BL7" s="4" t="s">
        <v>349</v>
      </c>
      <c r="BM7" s="4" t="s">
        <v>349</v>
      </c>
      <c r="BN7" s="4" t="s">
        <v>349</v>
      </c>
      <c r="BO7" s="4" t="s">
        <v>350</v>
      </c>
      <c r="BP7" s="4" t="s">
        <v>350</v>
      </c>
      <c r="BQ7" s="4" t="s">
        <v>350</v>
      </c>
      <c r="BR7" s="4" t="s">
        <v>351</v>
      </c>
      <c r="BS7" s="4" t="s">
        <v>329</v>
      </c>
      <c r="BT7" s="4" t="s">
        <v>352</v>
      </c>
      <c r="BV7" s="4" t="s">
        <v>198</v>
      </c>
      <c r="BW7" s="4" t="s">
        <v>331</v>
      </c>
      <c r="BX7" s="4" t="s">
        <v>198</v>
      </c>
      <c r="BY7" s="4" t="s">
        <v>353</v>
      </c>
      <c r="BZ7" s="4" t="s">
        <v>354</v>
      </c>
      <c r="CB7" s="4" t="s">
        <v>156</v>
      </c>
      <c r="CC7" s="4" t="s">
        <v>157</v>
      </c>
      <c r="CE7" s="4" t="s">
        <v>126</v>
      </c>
      <c r="CF7" s="4" t="s">
        <v>355</v>
      </c>
      <c r="CG7" s="4" t="s">
        <v>356</v>
      </c>
      <c r="CH7" s="4" t="s">
        <v>357</v>
      </c>
      <c r="CI7" s="4" t="s">
        <v>358</v>
      </c>
      <c r="CJ7" s="4" t="s">
        <v>359</v>
      </c>
      <c r="CK7" s="4" t="s">
        <v>360</v>
      </c>
      <c r="CL7" s="4" t="s">
        <v>361</v>
      </c>
      <c r="CM7" s="4" t="s">
        <v>362</v>
      </c>
      <c r="CN7" s="4" t="s">
        <v>363</v>
      </c>
      <c r="CO7" s="4" t="s">
        <v>364</v>
      </c>
      <c r="CP7" s="4" t="s">
        <v>365</v>
      </c>
      <c r="CQ7" s="4" t="s">
        <v>366</v>
      </c>
      <c r="CR7" s="4" t="s">
        <v>367</v>
      </c>
      <c r="CS7" s="4" t="s">
        <v>368</v>
      </c>
      <c r="CT7" s="4" t="s">
        <v>369</v>
      </c>
      <c r="CU7" s="4" t="s">
        <v>370</v>
      </c>
      <c r="CV7" s="4" t="s">
        <v>371</v>
      </c>
      <c r="CW7" s="4" t="s">
        <v>372</v>
      </c>
      <c r="CX7" s="4" t="s">
        <v>373</v>
      </c>
      <c r="CY7" s="4" t="s">
        <v>374</v>
      </c>
      <c r="CZ7" s="4" t="s">
        <v>375</v>
      </c>
      <c r="DA7" s="4" t="s">
        <v>376</v>
      </c>
      <c r="DB7" s="4" t="s">
        <v>377</v>
      </c>
      <c r="DC7" s="4" t="s">
        <v>378</v>
      </c>
      <c r="DD7" s="4" t="s">
        <v>379</v>
      </c>
      <c r="DE7" s="4" t="s">
        <v>380</v>
      </c>
      <c r="DH7" s="4" t="s">
        <v>375</v>
      </c>
      <c r="DI7" s="4" t="s">
        <v>381</v>
      </c>
      <c r="DJ7" s="4" t="s">
        <v>382</v>
      </c>
      <c r="DK7" s="4" t="s">
        <v>383</v>
      </c>
      <c r="DL7" s="4" t="s">
        <v>384</v>
      </c>
      <c r="DM7" s="4" t="s">
        <v>385</v>
      </c>
      <c r="DN7" s="4" t="s">
        <v>249</v>
      </c>
      <c r="DO7" s="4" t="s">
        <v>386</v>
      </c>
      <c r="DP7" s="4" t="s">
        <v>386</v>
      </c>
      <c r="DQ7" s="4" t="s">
        <v>387</v>
      </c>
      <c r="DR7" s="4" t="s">
        <v>388</v>
      </c>
      <c r="DS7" s="4" t="s">
        <v>388</v>
      </c>
      <c r="DT7" s="4" t="s">
        <v>389</v>
      </c>
      <c r="DU7" s="4" t="s">
        <v>257</v>
      </c>
      <c r="DV7" s="4" t="s">
        <v>329</v>
      </c>
      <c r="DW7" s="4" t="s">
        <v>329</v>
      </c>
      <c r="DX7" s="4" t="s">
        <v>390</v>
      </c>
      <c r="DY7" s="4" t="s">
        <v>390</v>
      </c>
      <c r="DZ7" s="4" t="s">
        <v>391</v>
      </c>
    </row>
    <row r="8" spans="1:132" ht="15" customHeight="1" x14ac:dyDescent="0.25">
      <c r="A8" s="4" t="s">
        <v>392</v>
      </c>
      <c r="B8" s="4" t="s">
        <v>392</v>
      </c>
      <c r="C8" s="4" t="s">
        <v>303</v>
      </c>
      <c r="D8" t="s">
        <v>393</v>
      </c>
      <c r="F8" s="9" t="s">
        <v>7007</v>
      </c>
      <c r="G8" s="4" t="s">
        <v>402</v>
      </c>
      <c r="H8" s="4" t="s">
        <v>7011</v>
      </c>
      <c r="X8" t="s">
        <v>394</v>
      </c>
      <c r="Y8" t="s">
        <v>262</v>
      </c>
      <c r="Z8" s="4" t="s">
        <v>395</v>
      </c>
      <c r="AA8" s="4" t="s">
        <v>396</v>
      </c>
      <c r="AB8" s="4" t="s">
        <v>397</v>
      </c>
      <c r="AC8" s="4" t="s">
        <v>398</v>
      </c>
      <c r="AD8" s="18">
        <v>1471125925</v>
      </c>
      <c r="AF8" s="18">
        <f t="shared" si="0"/>
        <v>0</v>
      </c>
      <c r="AG8" s="4" t="s">
        <v>399</v>
      </c>
      <c r="AH8" s="4" t="s">
        <v>400</v>
      </c>
      <c r="AI8" s="4" t="s">
        <v>401</v>
      </c>
      <c r="AJ8" s="4" t="s">
        <v>402</v>
      </c>
      <c r="AP8" s="4" t="s">
        <v>403</v>
      </c>
      <c r="AS8" s="4" t="s">
        <v>404</v>
      </c>
      <c r="AW8" s="4" t="s">
        <v>405</v>
      </c>
      <c r="BA8" s="4" t="s">
        <v>406</v>
      </c>
      <c r="BD8" s="4" t="s">
        <v>407</v>
      </c>
      <c r="BJ8" s="4" t="s">
        <v>407</v>
      </c>
      <c r="BK8" s="4" t="s">
        <v>408</v>
      </c>
    </row>
    <row r="9" spans="1:132" ht="15" customHeight="1" x14ac:dyDescent="0.25">
      <c r="A9" s="4" t="s">
        <v>409</v>
      </c>
      <c r="B9" s="4" t="s">
        <v>409</v>
      </c>
      <c r="C9" s="4" t="s">
        <v>190</v>
      </c>
      <c r="D9" t="s">
        <v>393</v>
      </c>
      <c r="E9" s="4" t="s">
        <v>411</v>
      </c>
      <c r="F9" s="4" t="s">
        <v>7009</v>
      </c>
      <c r="G9" s="5" t="s">
        <v>420</v>
      </c>
      <c r="H9" s="9" t="s">
        <v>7007</v>
      </c>
      <c r="I9" s="4" t="s">
        <v>445</v>
      </c>
      <c r="J9" s="4" t="s">
        <v>446</v>
      </c>
      <c r="L9" s="4" t="s">
        <v>126</v>
      </c>
      <c r="M9" s="4" t="s">
        <v>126</v>
      </c>
      <c r="N9" s="4" t="s">
        <v>126</v>
      </c>
      <c r="R9" s="4" t="s">
        <v>457</v>
      </c>
      <c r="X9" t="s">
        <v>410</v>
      </c>
      <c r="Y9" t="s">
        <v>262</v>
      </c>
      <c r="Z9" s="4" t="s">
        <v>412</v>
      </c>
      <c r="AA9" s="4" t="s">
        <v>413</v>
      </c>
      <c r="AB9" s="4" t="s">
        <v>414</v>
      </c>
      <c r="AC9" s="4" t="s">
        <v>415</v>
      </c>
      <c r="AD9" s="18">
        <v>487227339102</v>
      </c>
      <c r="AE9" s="4" t="s">
        <v>416</v>
      </c>
      <c r="AF9" s="18">
        <f t="shared" si="0"/>
        <v>69283727620.304398</v>
      </c>
      <c r="AG9" s="4" t="s">
        <v>417</v>
      </c>
      <c r="AH9" s="4" t="s">
        <v>418</v>
      </c>
      <c r="AI9" s="4" t="s">
        <v>419</v>
      </c>
      <c r="AJ9" s="4" t="s">
        <v>420</v>
      </c>
      <c r="AK9" s="4" t="s">
        <v>198</v>
      </c>
      <c r="AN9" s="4" t="s">
        <v>421</v>
      </c>
      <c r="AO9" s="4" t="s">
        <v>422</v>
      </c>
      <c r="AP9" s="4" t="s">
        <v>423</v>
      </c>
      <c r="AQ9" s="4" t="s">
        <v>132</v>
      </c>
      <c r="AR9" s="4" t="s">
        <v>424</v>
      </c>
      <c r="AS9" s="4" t="s">
        <v>425</v>
      </c>
      <c r="AV9" s="4" t="s">
        <v>426</v>
      </c>
      <c r="AW9" s="4" t="s">
        <v>427</v>
      </c>
      <c r="AX9" s="4" t="s">
        <v>428</v>
      </c>
      <c r="AY9" s="4" t="s">
        <v>429</v>
      </c>
      <c r="AZ9" s="4" t="s">
        <v>430</v>
      </c>
      <c r="BA9" s="4" t="s">
        <v>431</v>
      </c>
      <c r="BB9" s="4" t="s">
        <v>432</v>
      </c>
      <c r="BC9" s="4" t="s">
        <v>433</v>
      </c>
      <c r="BD9" s="4" t="s">
        <v>434</v>
      </c>
      <c r="BE9" s="4" t="s">
        <v>435</v>
      </c>
      <c r="BF9" s="4" t="s">
        <v>434</v>
      </c>
      <c r="BG9" s="4" t="s">
        <v>436</v>
      </c>
      <c r="BH9" s="4" t="s">
        <v>437</v>
      </c>
      <c r="BI9" s="4" t="s">
        <v>436</v>
      </c>
      <c r="BJ9" s="4" t="s">
        <v>438</v>
      </c>
      <c r="BK9" s="4" t="s">
        <v>439</v>
      </c>
      <c r="BL9" s="4" t="s">
        <v>440</v>
      </c>
      <c r="BM9" s="4" t="s">
        <v>441</v>
      </c>
      <c r="BN9" s="4" t="s">
        <v>440</v>
      </c>
      <c r="BO9" s="4" t="s">
        <v>442</v>
      </c>
      <c r="BP9" s="4" t="s">
        <v>443</v>
      </c>
      <c r="BQ9" s="4" t="s">
        <v>442</v>
      </c>
      <c r="BR9" s="4" t="s">
        <v>444</v>
      </c>
      <c r="BS9" s="4" t="s">
        <v>445</v>
      </c>
      <c r="BT9" s="4" t="s">
        <v>446</v>
      </c>
      <c r="BU9" s="4" t="s">
        <v>447</v>
      </c>
      <c r="BV9" s="4" t="s">
        <v>448</v>
      </c>
      <c r="BW9" s="4" t="s">
        <v>447</v>
      </c>
      <c r="BX9" s="4" t="s">
        <v>448</v>
      </c>
      <c r="BY9" s="4" t="s">
        <v>449</v>
      </c>
      <c r="BZ9" s="4" t="s">
        <v>450</v>
      </c>
      <c r="CA9" s="4" t="s">
        <v>447</v>
      </c>
      <c r="CB9" s="4" t="s">
        <v>451</v>
      </c>
      <c r="CC9" s="4" t="s">
        <v>447</v>
      </c>
      <c r="CD9" s="4" t="s">
        <v>452</v>
      </c>
      <c r="CE9" s="4" t="s">
        <v>453</v>
      </c>
      <c r="CF9" s="4" t="s">
        <v>447</v>
      </c>
      <c r="CG9" s="4" t="s">
        <v>454</v>
      </c>
      <c r="CN9" s="4" t="s">
        <v>455</v>
      </c>
      <c r="CO9" s="4" t="s">
        <v>456</v>
      </c>
      <c r="CT9" s="4" t="s">
        <v>457</v>
      </c>
      <c r="DH9" s="4" t="s">
        <v>458</v>
      </c>
      <c r="DI9" s="4" t="s">
        <v>459</v>
      </c>
      <c r="DN9" s="4" t="s">
        <v>460</v>
      </c>
      <c r="DO9" s="4" t="s">
        <v>386</v>
      </c>
      <c r="DP9" s="4" t="s">
        <v>460</v>
      </c>
      <c r="DW9" s="4" t="s">
        <v>461</v>
      </c>
      <c r="DZ9" s="4" t="s">
        <v>462</v>
      </c>
    </row>
    <row r="10" spans="1:132" ht="15" customHeight="1" x14ac:dyDescent="0.25">
      <c r="A10" s="4" t="s">
        <v>463</v>
      </c>
      <c r="B10" s="4" t="s">
        <v>463</v>
      </c>
      <c r="C10" s="4" t="s">
        <v>190</v>
      </c>
      <c r="D10" t="s">
        <v>184</v>
      </c>
      <c r="E10" s="16">
        <v>2012</v>
      </c>
      <c r="F10" s="9" t="s">
        <v>7006</v>
      </c>
      <c r="G10" s="4" t="s">
        <v>474</v>
      </c>
      <c r="H10" s="9" t="s">
        <v>7007</v>
      </c>
      <c r="I10" s="5" t="s">
        <v>493</v>
      </c>
      <c r="J10" s="4" t="s">
        <v>494</v>
      </c>
      <c r="K10" s="4" t="s">
        <v>495</v>
      </c>
      <c r="L10" s="4" t="s">
        <v>126</v>
      </c>
      <c r="M10" s="4" t="s">
        <v>126</v>
      </c>
      <c r="N10" s="4" t="s">
        <v>126</v>
      </c>
      <c r="P10" s="4" t="s">
        <v>507</v>
      </c>
      <c r="Q10" s="4" t="s">
        <v>508</v>
      </c>
      <c r="R10" s="4" t="s">
        <v>509</v>
      </c>
      <c r="S10" s="4" t="s">
        <v>510</v>
      </c>
      <c r="T10" s="4" t="s">
        <v>511</v>
      </c>
      <c r="U10" s="4" t="s">
        <v>512</v>
      </c>
      <c r="X10" t="s">
        <v>464</v>
      </c>
      <c r="Y10" t="s">
        <v>262</v>
      </c>
      <c r="Z10" s="4" t="s">
        <v>466</v>
      </c>
      <c r="AA10" s="4" t="s">
        <v>467</v>
      </c>
      <c r="AB10" s="4" t="s">
        <v>468</v>
      </c>
      <c r="AC10" s="4" t="s">
        <v>469</v>
      </c>
      <c r="AD10" s="18">
        <v>13861409968</v>
      </c>
      <c r="AE10" s="4" t="s">
        <v>470</v>
      </c>
      <c r="AF10" s="18">
        <f t="shared" si="0"/>
        <v>651486268.49600005</v>
      </c>
      <c r="AG10" s="4" t="s">
        <v>471</v>
      </c>
      <c r="AH10" s="4" t="s">
        <v>472</v>
      </c>
      <c r="AI10" s="4" t="s">
        <v>473</v>
      </c>
      <c r="AJ10" s="4" t="s">
        <v>474</v>
      </c>
      <c r="AK10" s="4" t="s">
        <v>198</v>
      </c>
      <c r="AL10" s="4" t="s">
        <v>475</v>
      </c>
      <c r="AM10" s="4" t="s">
        <v>476</v>
      </c>
      <c r="AN10" s="4" t="s">
        <v>477</v>
      </c>
      <c r="AP10" s="4" t="s">
        <v>478</v>
      </c>
      <c r="AQ10" s="4" t="s">
        <v>132</v>
      </c>
      <c r="AR10" s="4" t="s">
        <v>479</v>
      </c>
      <c r="AS10" s="4" t="s">
        <v>480</v>
      </c>
      <c r="AT10" s="4" t="s">
        <v>481</v>
      </c>
      <c r="AU10" s="4" t="s">
        <v>481</v>
      </c>
      <c r="AV10" s="4" t="s">
        <v>482</v>
      </c>
      <c r="AW10" s="4" t="s">
        <v>483</v>
      </c>
      <c r="AX10" s="4" t="s">
        <v>477</v>
      </c>
      <c r="AY10" s="4" t="s">
        <v>477</v>
      </c>
      <c r="AZ10" s="4" t="s">
        <v>484</v>
      </c>
      <c r="BA10" s="4" t="s">
        <v>485</v>
      </c>
      <c r="BB10" s="4" t="s">
        <v>477</v>
      </c>
      <c r="BC10" s="4" t="s">
        <v>486</v>
      </c>
      <c r="BD10" s="4" t="s">
        <v>487</v>
      </c>
      <c r="BE10" s="4" t="s">
        <v>487</v>
      </c>
      <c r="BF10" s="4" t="s">
        <v>487</v>
      </c>
      <c r="BG10" s="4" t="s">
        <v>488</v>
      </c>
      <c r="BH10" s="4" t="s">
        <v>488</v>
      </c>
      <c r="BI10" s="4" t="s">
        <v>488</v>
      </c>
      <c r="BJ10" s="4" t="s">
        <v>489</v>
      </c>
      <c r="BK10" s="4" t="s">
        <v>490</v>
      </c>
      <c r="BL10" s="4" t="s">
        <v>485</v>
      </c>
      <c r="BM10" s="4" t="s">
        <v>485</v>
      </c>
      <c r="BN10" s="4" t="s">
        <v>485</v>
      </c>
      <c r="BO10" s="4" t="s">
        <v>491</v>
      </c>
      <c r="BP10" s="4" t="s">
        <v>491</v>
      </c>
      <c r="BQ10" s="4" t="s">
        <v>491</v>
      </c>
      <c r="BR10" s="4" t="s">
        <v>492</v>
      </c>
      <c r="BS10" s="4" t="s">
        <v>493</v>
      </c>
      <c r="BT10" s="4" t="s">
        <v>494</v>
      </c>
      <c r="BU10" s="4" t="s">
        <v>495</v>
      </c>
      <c r="BV10" s="4" t="s">
        <v>126</v>
      </c>
      <c r="BW10" s="4" t="s">
        <v>496</v>
      </c>
      <c r="BX10" s="4" t="s">
        <v>198</v>
      </c>
      <c r="BY10" s="4" t="s">
        <v>497</v>
      </c>
      <c r="BZ10" s="4" t="s">
        <v>466</v>
      </c>
      <c r="CA10" s="4" t="s">
        <v>498</v>
      </c>
      <c r="CC10" s="4" t="s">
        <v>157</v>
      </c>
      <c r="CD10" s="4" t="s">
        <v>499</v>
      </c>
      <c r="CE10" s="4" t="s">
        <v>126</v>
      </c>
      <c r="CG10" s="4" t="s">
        <v>500</v>
      </c>
      <c r="CH10" s="4" t="s">
        <v>501</v>
      </c>
      <c r="CI10" s="4" t="s">
        <v>502</v>
      </c>
      <c r="CM10" s="4" t="s">
        <v>224</v>
      </c>
      <c r="CN10" s="4" t="s">
        <v>503</v>
      </c>
      <c r="CO10" s="4" t="s">
        <v>504</v>
      </c>
      <c r="CP10" s="4" t="s">
        <v>505</v>
      </c>
      <c r="CQ10" s="4" t="s">
        <v>506</v>
      </c>
      <c r="CR10" s="4" t="s">
        <v>507</v>
      </c>
      <c r="CS10" s="4" t="s">
        <v>508</v>
      </c>
      <c r="CT10" s="4" t="s">
        <v>509</v>
      </c>
      <c r="CU10" s="4" t="s">
        <v>510</v>
      </c>
      <c r="CV10" s="4" t="s">
        <v>511</v>
      </c>
      <c r="CW10" s="4" t="s">
        <v>512</v>
      </c>
      <c r="DB10" s="4" t="s">
        <v>513</v>
      </c>
      <c r="DC10" s="4" t="s">
        <v>514</v>
      </c>
      <c r="DD10" s="4" t="s">
        <v>515</v>
      </c>
      <c r="DE10" s="4" t="s">
        <v>516</v>
      </c>
      <c r="DH10" s="4" t="s">
        <v>517</v>
      </c>
      <c r="DI10" s="4" t="s">
        <v>518</v>
      </c>
      <c r="DL10" s="4" t="s">
        <v>519</v>
      </c>
      <c r="DM10" s="4" t="s">
        <v>520</v>
      </c>
      <c r="DN10" s="4" t="s">
        <v>521</v>
      </c>
      <c r="DO10" s="4" t="s">
        <v>522</v>
      </c>
      <c r="DP10" s="4" t="s">
        <v>523</v>
      </c>
      <c r="DQ10" s="4" t="s">
        <v>524</v>
      </c>
      <c r="DR10" s="4" t="s">
        <v>525</v>
      </c>
      <c r="DS10" s="4" t="s">
        <v>526</v>
      </c>
      <c r="DT10" s="4" t="s">
        <v>253</v>
      </c>
      <c r="DU10" s="4" t="s">
        <v>527</v>
      </c>
      <c r="DV10" s="4" t="s">
        <v>528</v>
      </c>
      <c r="DW10" s="4" t="s">
        <v>529</v>
      </c>
      <c r="DX10" s="4" t="s">
        <v>253</v>
      </c>
      <c r="DY10" s="4" t="s">
        <v>367</v>
      </c>
      <c r="DZ10" s="4" t="s">
        <v>530</v>
      </c>
      <c r="EA10" s="4" t="s">
        <v>531</v>
      </c>
      <c r="EB10" s="4" t="s">
        <v>532</v>
      </c>
    </row>
    <row r="11" spans="1:132" ht="15" customHeight="1" x14ac:dyDescent="0.25">
      <c r="A11" s="4" t="s">
        <v>533</v>
      </c>
      <c r="B11" s="4" t="s">
        <v>533</v>
      </c>
      <c r="C11" s="4" t="s">
        <v>303</v>
      </c>
      <c r="D11" t="s">
        <v>393</v>
      </c>
      <c r="F11" s="9" t="s">
        <v>7007</v>
      </c>
      <c r="G11" s="4" t="s">
        <v>541</v>
      </c>
      <c r="H11" s="4" t="s">
        <v>7011</v>
      </c>
      <c r="X11" t="s">
        <v>534</v>
      </c>
      <c r="Y11" t="s">
        <v>262</v>
      </c>
      <c r="Z11" s="4" t="s">
        <v>535</v>
      </c>
      <c r="AA11" s="4" t="s">
        <v>536</v>
      </c>
      <c r="AB11" s="4" t="s">
        <v>537</v>
      </c>
      <c r="AC11" s="4" t="s">
        <v>538</v>
      </c>
      <c r="AD11" s="18">
        <v>3126019399</v>
      </c>
      <c r="AF11" s="18">
        <f t="shared" si="0"/>
        <v>0</v>
      </c>
      <c r="AG11" s="4" t="s">
        <v>539</v>
      </c>
      <c r="AI11" s="4" t="s">
        <v>540</v>
      </c>
      <c r="AJ11" s="4" t="s">
        <v>541</v>
      </c>
      <c r="AP11" s="4" t="s">
        <v>542</v>
      </c>
      <c r="AR11" s="4" t="s">
        <v>543</v>
      </c>
      <c r="AS11" s="4" t="s">
        <v>544</v>
      </c>
      <c r="EA11" s="4" t="s">
        <v>545</v>
      </c>
      <c r="EB11" s="4" t="s">
        <v>546</v>
      </c>
    </row>
    <row r="12" spans="1:132" ht="15" customHeight="1" x14ac:dyDescent="0.25">
      <c r="A12" s="4" t="s">
        <v>547</v>
      </c>
      <c r="B12" s="4" t="s">
        <v>547</v>
      </c>
      <c r="C12" s="4" t="s">
        <v>303</v>
      </c>
      <c r="D12" t="s">
        <v>278</v>
      </c>
      <c r="E12" s="16">
        <v>2003</v>
      </c>
      <c r="F12" s="9" t="s">
        <v>7007</v>
      </c>
      <c r="G12" s="4" t="s">
        <v>556</v>
      </c>
      <c r="H12" s="9" t="s">
        <v>7007</v>
      </c>
      <c r="I12" s="4" t="s">
        <v>571</v>
      </c>
      <c r="J12" s="4" t="s">
        <v>572</v>
      </c>
      <c r="L12" s="4" t="s">
        <v>126</v>
      </c>
      <c r="M12" s="4" t="s">
        <v>126</v>
      </c>
      <c r="N12" s="4" t="s">
        <v>126</v>
      </c>
      <c r="O12" s="4" t="s">
        <v>126</v>
      </c>
      <c r="P12" s="4" t="s">
        <v>578</v>
      </c>
      <c r="Q12" s="4" t="s">
        <v>579</v>
      </c>
      <c r="T12" s="4" t="s">
        <v>580</v>
      </c>
      <c r="U12" s="4" t="s">
        <v>581</v>
      </c>
      <c r="V12" s="4" t="s">
        <v>584</v>
      </c>
      <c r="W12" s="4" t="s">
        <v>585</v>
      </c>
      <c r="X12" t="s">
        <v>548</v>
      </c>
      <c r="Y12" t="s">
        <v>116</v>
      </c>
      <c r="Z12" s="4" t="s">
        <v>549</v>
      </c>
      <c r="AA12" s="4" t="s">
        <v>550</v>
      </c>
      <c r="AB12" s="4" t="s">
        <v>551</v>
      </c>
      <c r="AC12" s="4" t="s">
        <v>552</v>
      </c>
      <c r="AD12" s="18">
        <v>1432195178668</v>
      </c>
      <c r="AE12" s="4" t="s">
        <v>553</v>
      </c>
      <c r="AF12" s="18">
        <f t="shared" si="0"/>
        <v>71609758933.400009</v>
      </c>
      <c r="AG12" s="4" t="s">
        <v>554</v>
      </c>
      <c r="AI12" s="4" t="s">
        <v>555</v>
      </c>
      <c r="AJ12" s="4" t="s">
        <v>556</v>
      </c>
      <c r="AK12" s="4" t="s">
        <v>126</v>
      </c>
      <c r="AN12" s="4" t="s">
        <v>557</v>
      </c>
      <c r="AO12" s="4" t="s">
        <v>558</v>
      </c>
      <c r="AP12" s="4" t="s">
        <v>557</v>
      </c>
      <c r="AQ12" s="4" t="s">
        <v>132</v>
      </c>
      <c r="AR12" s="4" t="s">
        <v>559</v>
      </c>
      <c r="AS12" s="4" t="s">
        <v>560</v>
      </c>
      <c r="AT12" s="4" t="s">
        <v>561</v>
      </c>
      <c r="AU12" s="4" t="s">
        <v>561</v>
      </c>
      <c r="AV12" s="4" t="s">
        <v>562</v>
      </c>
      <c r="AX12" s="4" t="s">
        <v>563</v>
      </c>
      <c r="AY12" s="4" t="s">
        <v>564</v>
      </c>
      <c r="AZ12" s="4" t="s">
        <v>565</v>
      </c>
      <c r="BA12" s="4" t="s">
        <v>566</v>
      </c>
      <c r="BC12" s="4" t="s">
        <v>567</v>
      </c>
      <c r="BG12" s="4" t="s">
        <v>568</v>
      </c>
      <c r="BH12" s="4" t="s">
        <v>568</v>
      </c>
      <c r="BI12" s="4" t="s">
        <v>568</v>
      </c>
      <c r="BJ12" s="4" t="s">
        <v>569</v>
      </c>
      <c r="BK12" s="4" t="s">
        <v>569</v>
      </c>
      <c r="BL12" s="4" t="s">
        <v>568</v>
      </c>
      <c r="BM12" s="4" t="s">
        <v>568</v>
      </c>
      <c r="BN12" s="4" t="s">
        <v>568</v>
      </c>
      <c r="BO12" s="4" t="s">
        <v>569</v>
      </c>
      <c r="BP12" s="4" t="s">
        <v>569</v>
      </c>
      <c r="BQ12" s="4" t="s">
        <v>569</v>
      </c>
      <c r="BR12" s="4" t="s">
        <v>570</v>
      </c>
      <c r="BS12" s="4" t="s">
        <v>571</v>
      </c>
      <c r="BT12" s="4" t="s">
        <v>572</v>
      </c>
      <c r="BY12" s="4" t="s">
        <v>573</v>
      </c>
      <c r="BZ12" s="4" t="s">
        <v>549</v>
      </c>
      <c r="CB12" s="4" t="s">
        <v>156</v>
      </c>
      <c r="CC12" s="4" t="s">
        <v>574</v>
      </c>
      <c r="CD12" s="4" t="s">
        <v>575</v>
      </c>
      <c r="CE12" s="4" t="s">
        <v>198</v>
      </c>
      <c r="CP12" s="4" t="s">
        <v>576</v>
      </c>
      <c r="CQ12" s="4" t="s">
        <v>577</v>
      </c>
      <c r="CR12" s="4" t="s">
        <v>578</v>
      </c>
      <c r="CS12" s="4" t="s">
        <v>579</v>
      </c>
      <c r="CV12" s="4" t="s">
        <v>580</v>
      </c>
      <c r="CW12" s="4" t="s">
        <v>581</v>
      </c>
      <c r="CX12" s="4" t="s">
        <v>582</v>
      </c>
      <c r="CY12" s="4" t="s">
        <v>583</v>
      </c>
      <c r="CZ12" s="4" t="s">
        <v>584</v>
      </c>
      <c r="DA12" s="4" t="s">
        <v>585</v>
      </c>
      <c r="DF12" s="4" t="s">
        <v>586</v>
      </c>
      <c r="DG12" s="4" t="s">
        <v>587</v>
      </c>
      <c r="DV12" s="4" t="s">
        <v>588</v>
      </c>
      <c r="DW12" s="4" t="s">
        <v>589</v>
      </c>
    </row>
    <row r="13" spans="1:132" ht="15" customHeight="1" x14ac:dyDescent="0.25">
      <c r="A13" s="4" t="s">
        <v>590</v>
      </c>
      <c r="B13" s="4" t="s">
        <v>590</v>
      </c>
      <c r="C13" s="4" t="s">
        <v>303</v>
      </c>
      <c r="D13" t="s">
        <v>184</v>
      </c>
      <c r="E13" s="16">
        <v>2012</v>
      </c>
      <c r="F13" s="9" t="s">
        <v>7007</v>
      </c>
      <c r="G13" s="4" t="s">
        <v>599</v>
      </c>
      <c r="H13" s="4" t="s">
        <v>7008</v>
      </c>
      <c r="I13" s="5" t="s">
        <v>608</v>
      </c>
      <c r="J13" s="4" t="s">
        <v>609</v>
      </c>
      <c r="L13" s="4" t="s">
        <v>126</v>
      </c>
      <c r="M13" s="4" t="s">
        <v>126</v>
      </c>
      <c r="N13" s="4" t="s">
        <v>126</v>
      </c>
      <c r="X13" t="s">
        <v>591</v>
      </c>
      <c r="Y13" t="s">
        <v>116</v>
      </c>
      <c r="Z13" s="4" t="s">
        <v>301</v>
      </c>
      <c r="AA13" s="4" t="s">
        <v>592</v>
      </c>
      <c r="AB13" s="4" t="s">
        <v>593</v>
      </c>
      <c r="AC13" s="4" t="s">
        <v>594</v>
      </c>
      <c r="AD13" s="18">
        <v>455285818035</v>
      </c>
      <c r="AE13" s="4" t="s">
        <v>595</v>
      </c>
      <c r="AF13" s="18">
        <f t="shared" si="0"/>
        <v>50081439983.849998</v>
      </c>
      <c r="AG13" s="4" t="s">
        <v>596</v>
      </c>
      <c r="AH13" s="4" t="s">
        <v>597</v>
      </c>
      <c r="AI13" s="4" t="s">
        <v>598</v>
      </c>
      <c r="AJ13" s="4" t="s">
        <v>599</v>
      </c>
      <c r="AS13" s="4" t="s">
        <v>600</v>
      </c>
      <c r="AU13" s="4" t="s">
        <v>601</v>
      </c>
      <c r="AW13" s="4" t="s">
        <v>601</v>
      </c>
      <c r="BA13" s="4" t="s">
        <v>602</v>
      </c>
      <c r="BC13" s="4" t="s">
        <v>603</v>
      </c>
      <c r="BD13" s="4" t="s">
        <v>604</v>
      </c>
      <c r="BE13" s="4" t="s">
        <v>604</v>
      </c>
      <c r="BF13" s="4" t="s">
        <v>604</v>
      </c>
      <c r="BG13" s="4" t="s">
        <v>605</v>
      </c>
      <c r="BH13" s="4" t="s">
        <v>605</v>
      </c>
      <c r="BI13" s="4" t="s">
        <v>605</v>
      </c>
      <c r="BK13" s="4" t="s">
        <v>606</v>
      </c>
      <c r="BR13" s="4" t="s">
        <v>607</v>
      </c>
      <c r="BS13" s="4" t="s">
        <v>608</v>
      </c>
      <c r="BT13" s="4" t="s">
        <v>609</v>
      </c>
      <c r="BY13" s="4" t="s">
        <v>610</v>
      </c>
      <c r="CJ13" s="4" t="s">
        <v>611</v>
      </c>
      <c r="CK13" s="4" t="s">
        <v>612</v>
      </c>
      <c r="CN13" s="4" t="s">
        <v>613</v>
      </c>
      <c r="CO13" s="4" t="s">
        <v>614</v>
      </c>
      <c r="DB13" s="4" t="s">
        <v>615</v>
      </c>
      <c r="DD13" s="4" t="s">
        <v>616</v>
      </c>
      <c r="DW13" s="4" t="s">
        <v>617</v>
      </c>
      <c r="EA13" s="4" t="s">
        <v>618</v>
      </c>
      <c r="EB13" s="4" t="s">
        <v>619</v>
      </c>
    </row>
    <row r="14" spans="1:132" ht="15" customHeight="1" x14ac:dyDescent="0.25">
      <c r="A14" s="4" t="s">
        <v>620</v>
      </c>
      <c r="B14" s="4" t="s">
        <v>620</v>
      </c>
      <c r="C14" s="4" t="s">
        <v>190</v>
      </c>
      <c r="D14" t="s">
        <v>184</v>
      </c>
      <c r="E14" s="16">
        <v>2010</v>
      </c>
      <c r="F14" s="9" t="s">
        <v>7007</v>
      </c>
      <c r="G14" s="4" t="s">
        <v>630</v>
      </c>
      <c r="H14" s="9" t="s">
        <v>7007</v>
      </c>
      <c r="I14" s="4" t="s">
        <v>648</v>
      </c>
      <c r="J14" s="4" t="s">
        <v>216</v>
      </c>
      <c r="K14" s="4" t="s">
        <v>217</v>
      </c>
      <c r="L14" s="4" t="s">
        <v>126</v>
      </c>
      <c r="M14" s="4" t="s">
        <v>126</v>
      </c>
      <c r="N14" s="4" t="s">
        <v>126</v>
      </c>
      <c r="X14" t="s">
        <v>621</v>
      </c>
      <c r="Y14" t="s">
        <v>186</v>
      </c>
      <c r="Z14" s="4" t="s">
        <v>623</v>
      </c>
      <c r="AA14" s="4" t="s">
        <v>624</v>
      </c>
      <c r="AB14" s="4" t="s">
        <v>625</v>
      </c>
      <c r="AC14" s="4" t="s">
        <v>626</v>
      </c>
      <c r="AD14" s="18">
        <v>42607176470</v>
      </c>
      <c r="AF14" s="18">
        <f t="shared" si="0"/>
        <v>0</v>
      </c>
      <c r="AG14" s="4" t="s">
        <v>627</v>
      </c>
      <c r="AH14" s="4" t="s">
        <v>628</v>
      </c>
      <c r="AI14" s="4" t="s">
        <v>629</v>
      </c>
      <c r="AJ14" s="4" t="s">
        <v>630</v>
      </c>
      <c r="AK14" s="4" t="s">
        <v>198</v>
      </c>
      <c r="AN14" s="4" t="s">
        <v>631</v>
      </c>
      <c r="AO14" s="4" t="s">
        <v>632</v>
      </c>
      <c r="AP14" s="4" t="s">
        <v>633</v>
      </c>
      <c r="AQ14" s="4" t="s">
        <v>132</v>
      </c>
      <c r="AR14" s="4" t="s">
        <v>634</v>
      </c>
      <c r="AS14" s="4" t="s">
        <v>635</v>
      </c>
      <c r="AT14" s="4" t="s">
        <v>152</v>
      </c>
      <c r="AU14" s="4" t="s">
        <v>152</v>
      </c>
      <c r="AV14" s="4" t="s">
        <v>152</v>
      </c>
      <c r="AW14" s="4" t="s">
        <v>636</v>
      </c>
      <c r="AX14" s="4" t="s">
        <v>152</v>
      </c>
      <c r="AY14" s="4" t="s">
        <v>637</v>
      </c>
      <c r="AZ14" s="4" t="s">
        <v>638</v>
      </c>
      <c r="BA14" s="4" t="s">
        <v>639</v>
      </c>
      <c r="BB14" s="4" t="s">
        <v>640</v>
      </c>
      <c r="BC14" s="4" t="s">
        <v>641</v>
      </c>
      <c r="BD14" s="4" t="s">
        <v>152</v>
      </c>
      <c r="BE14" s="4" t="s">
        <v>152</v>
      </c>
      <c r="BF14" s="4" t="s">
        <v>152</v>
      </c>
      <c r="BG14" s="4" t="s">
        <v>642</v>
      </c>
      <c r="BH14" s="4" t="s">
        <v>642</v>
      </c>
      <c r="BI14" s="4" t="s">
        <v>642</v>
      </c>
      <c r="BJ14" s="4" t="s">
        <v>643</v>
      </c>
      <c r="BK14" s="4" t="s">
        <v>644</v>
      </c>
      <c r="BL14" s="4" t="s">
        <v>645</v>
      </c>
      <c r="BM14" s="4" t="s">
        <v>645</v>
      </c>
      <c r="BN14" s="4" t="s">
        <v>645</v>
      </c>
      <c r="BO14" s="4" t="s">
        <v>646</v>
      </c>
      <c r="BP14" s="4" t="s">
        <v>643</v>
      </c>
      <c r="BQ14" s="4" t="s">
        <v>643</v>
      </c>
      <c r="BR14" s="4" t="s">
        <v>647</v>
      </c>
      <c r="BS14" s="4" t="s">
        <v>648</v>
      </c>
      <c r="BT14" s="4" t="s">
        <v>216</v>
      </c>
      <c r="BU14" s="4" t="s">
        <v>217</v>
      </c>
      <c r="BV14" s="4" t="s">
        <v>198</v>
      </c>
      <c r="BX14" s="4" t="s">
        <v>198</v>
      </c>
      <c r="BY14" s="4" t="s">
        <v>649</v>
      </c>
      <c r="BZ14" s="4" t="s">
        <v>623</v>
      </c>
      <c r="CA14" s="4" t="s">
        <v>650</v>
      </c>
      <c r="CB14" s="4" t="s">
        <v>156</v>
      </c>
      <c r="CC14" s="4" t="s">
        <v>651</v>
      </c>
      <c r="CD14" s="4" t="s">
        <v>648</v>
      </c>
      <c r="CE14" s="4" t="s">
        <v>126</v>
      </c>
      <c r="CG14" s="4" t="s">
        <v>652</v>
      </c>
      <c r="CH14" s="4" t="s">
        <v>653</v>
      </c>
      <c r="CJ14" s="4" t="s">
        <v>654</v>
      </c>
      <c r="CK14" s="4" t="s">
        <v>655</v>
      </c>
      <c r="CL14" s="4" t="s">
        <v>656</v>
      </c>
      <c r="CM14" s="4" t="s">
        <v>331</v>
      </c>
      <c r="CN14" s="4" t="s">
        <v>657</v>
      </c>
      <c r="CO14" s="4" t="s">
        <v>658</v>
      </c>
      <c r="CP14" s="4" t="s">
        <v>657</v>
      </c>
      <c r="CQ14" s="4" t="s">
        <v>658</v>
      </c>
      <c r="DB14" s="4" t="s">
        <v>657</v>
      </c>
      <c r="DC14" s="4" t="s">
        <v>658</v>
      </c>
      <c r="DD14" s="4" t="s">
        <v>659</v>
      </c>
      <c r="DE14" s="4" t="s">
        <v>660</v>
      </c>
      <c r="DF14" s="4" t="s">
        <v>661</v>
      </c>
      <c r="DG14" s="4" t="s">
        <v>662</v>
      </c>
      <c r="DH14" s="4" t="s">
        <v>330</v>
      </c>
      <c r="DI14" s="4" t="s">
        <v>330</v>
      </c>
      <c r="DQ14" s="4" t="s">
        <v>663</v>
      </c>
      <c r="DR14" s="4" t="s">
        <v>664</v>
      </c>
      <c r="DS14" s="4" t="s">
        <v>665</v>
      </c>
      <c r="DT14" s="4" t="s">
        <v>666</v>
      </c>
      <c r="DU14" s="4" t="s">
        <v>667</v>
      </c>
      <c r="DV14" s="4" t="s">
        <v>668</v>
      </c>
      <c r="DW14" s="4" t="s">
        <v>668</v>
      </c>
      <c r="DX14" s="4" t="s">
        <v>669</v>
      </c>
      <c r="DY14" s="4" t="s">
        <v>253</v>
      </c>
    </row>
    <row r="15" spans="1:132" ht="15" customHeight="1" x14ac:dyDescent="0.25">
      <c r="A15" s="4" t="s">
        <v>670</v>
      </c>
      <c r="B15" s="4" t="s">
        <v>7004</v>
      </c>
      <c r="C15" s="4" t="s">
        <v>303</v>
      </c>
      <c r="D15" t="s">
        <v>393</v>
      </c>
      <c r="F15" s="9" t="s">
        <v>7007</v>
      </c>
      <c r="G15" s="4" t="s">
        <v>677</v>
      </c>
      <c r="H15" s="9" t="s">
        <v>7007</v>
      </c>
      <c r="I15" s="4" t="s">
        <v>677</v>
      </c>
      <c r="J15" s="4" t="s">
        <v>692</v>
      </c>
      <c r="X15" t="s">
        <v>671</v>
      </c>
      <c r="Y15" t="s">
        <v>262</v>
      </c>
      <c r="Z15" s="4" t="s">
        <v>672</v>
      </c>
      <c r="AA15" s="4" t="s">
        <v>281</v>
      </c>
      <c r="AB15" s="4" t="s">
        <v>673</v>
      </c>
      <c r="AC15" s="4" t="s">
        <v>674</v>
      </c>
      <c r="AD15" s="18">
        <v>9907500000</v>
      </c>
      <c r="AF15" s="18">
        <f t="shared" si="0"/>
        <v>0</v>
      </c>
      <c r="AG15" s="4" t="s">
        <v>675</v>
      </c>
      <c r="AI15" s="4" t="s">
        <v>676</v>
      </c>
      <c r="AJ15" s="4" t="s">
        <v>677</v>
      </c>
      <c r="AS15" s="4" t="s">
        <v>678</v>
      </c>
      <c r="AV15" s="4" t="s">
        <v>679</v>
      </c>
      <c r="AW15" s="4" t="s">
        <v>680</v>
      </c>
      <c r="AX15" s="4" t="s">
        <v>681</v>
      </c>
      <c r="AY15" s="4" t="s">
        <v>682</v>
      </c>
      <c r="AZ15" s="4" t="s">
        <v>683</v>
      </c>
      <c r="BA15" s="4" t="s">
        <v>684</v>
      </c>
      <c r="BB15" s="4" t="s">
        <v>685</v>
      </c>
      <c r="BC15" s="4" t="s">
        <v>686</v>
      </c>
      <c r="BD15" s="4" t="s">
        <v>687</v>
      </c>
      <c r="BE15" s="4" t="s">
        <v>687</v>
      </c>
      <c r="BF15" s="4" t="s">
        <v>687</v>
      </c>
      <c r="BG15" s="4" t="s">
        <v>688</v>
      </c>
      <c r="BH15" s="4" t="s">
        <v>688</v>
      </c>
      <c r="BI15" s="4" t="s">
        <v>688</v>
      </c>
      <c r="BJ15" s="4" t="s">
        <v>689</v>
      </c>
      <c r="BK15" s="4" t="s">
        <v>689</v>
      </c>
      <c r="BL15" s="4" t="s">
        <v>690</v>
      </c>
      <c r="BM15" s="4" t="s">
        <v>690</v>
      </c>
      <c r="BN15" s="4" t="s">
        <v>690</v>
      </c>
      <c r="BO15" s="4" t="s">
        <v>689</v>
      </c>
      <c r="BP15" s="4" t="s">
        <v>689</v>
      </c>
      <c r="BQ15" s="4" t="s">
        <v>689</v>
      </c>
      <c r="BR15" s="4" t="s">
        <v>691</v>
      </c>
      <c r="BS15" s="4" t="s">
        <v>677</v>
      </c>
      <c r="BT15" s="4" t="s">
        <v>692</v>
      </c>
      <c r="BY15" s="4" t="s">
        <v>573</v>
      </c>
    </row>
    <row r="16" spans="1:132" ht="15" customHeight="1" x14ac:dyDescent="0.25">
      <c r="A16" s="4" t="s">
        <v>693</v>
      </c>
      <c r="B16" s="4" t="s">
        <v>693</v>
      </c>
      <c r="C16" s="4" t="s">
        <v>303</v>
      </c>
      <c r="D16" t="s">
        <v>260</v>
      </c>
      <c r="E16" s="16">
        <v>2013</v>
      </c>
      <c r="F16" s="9" t="s">
        <v>7007</v>
      </c>
      <c r="G16" s="4" t="s">
        <v>703</v>
      </c>
      <c r="H16" s="9" t="s">
        <v>7007</v>
      </c>
      <c r="I16" s="4" t="s">
        <v>711</v>
      </c>
      <c r="J16" s="4" t="s">
        <v>712</v>
      </c>
      <c r="X16" t="s">
        <v>694</v>
      </c>
      <c r="Y16" t="s">
        <v>115</v>
      </c>
      <c r="Z16" s="4" t="s">
        <v>696</v>
      </c>
      <c r="AA16" s="4" t="s">
        <v>697</v>
      </c>
      <c r="AB16" s="4" t="s">
        <v>698</v>
      </c>
      <c r="AC16" s="4" t="s">
        <v>699</v>
      </c>
      <c r="AD16" s="18">
        <v>38574062618</v>
      </c>
      <c r="AF16" s="18">
        <f t="shared" si="0"/>
        <v>0</v>
      </c>
      <c r="AG16" s="4" t="s">
        <v>700</v>
      </c>
      <c r="AH16" s="4" t="s">
        <v>701</v>
      </c>
      <c r="AI16" s="4" t="s">
        <v>702</v>
      </c>
      <c r="AJ16" s="4" t="s">
        <v>703</v>
      </c>
      <c r="AK16" s="4" t="s">
        <v>126</v>
      </c>
      <c r="AS16" s="4" t="s">
        <v>704</v>
      </c>
      <c r="AW16" s="4" t="s">
        <v>705</v>
      </c>
      <c r="AY16" s="4" t="s">
        <v>706</v>
      </c>
      <c r="BA16" s="4" t="s">
        <v>707</v>
      </c>
      <c r="BC16" s="4" t="s">
        <v>708</v>
      </c>
      <c r="BD16" s="4" t="s">
        <v>709</v>
      </c>
      <c r="BE16" s="4" t="s">
        <v>709</v>
      </c>
      <c r="BF16" s="4" t="s">
        <v>709</v>
      </c>
      <c r="BG16" s="4" t="s">
        <v>710</v>
      </c>
      <c r="BH16" s="4" t="s">
        <v>710</v>
      </c>
      <c r="BI16" s="4" t="s">
        <v>710</v>
      </c>
      <c r="BR16" s="4" t="s">
        <v>702</v>
      </c>
      <c r="BS16" s="4" t="s">
        <v>711</v>
      </c>
      <c r="BT16" s="4" t="s">
        <v>712</v>
      </c>
      <c r="BY16" s="4" t="s">
        <v>713</v>
      </c>
      <c r="BZ16" s="4" t="s">
        <v>714</v>
      </c>
      <c r="CA16" s="4" t="s">
        <v>715</v>
      </c>
      <c r="CC16" s="4" t="s">
        <v>157</v>
      </c>
      <c r="CE16" s="4" t="s">
        <v>126</v>
      </c>
      <c r="CN16" s="4" t="s">
        <v>716</v>
      </c>
      <c r="CO16" s="4" t="s">
        <v>717</v>
      </c>
      <c r="CP16" s="4" t="s">
        <v>718</v>
      </c>
      <c r="CQ16" s="4" t="s">
        <v>719</v>
      </c>
      <c r="DS16" s="4" t="s">
        <v>720</v>
      </c>
      <c r="DV16" s="4" t="s">
        <v>721</v>
      </c>
      <c r="DX16" s="4" t="s">
        <v>722</v>
      </c>
      <c r="DY16" s="4" t="s">
        <v>723</v>
      </c>
    </row>
    <row r="17" spans="1:132" ht="15" customHeight="1" x14ac:dyDescent="0.25">
      <c r="A17" s="4" t="s">
        <v>724</v>
      </c>
      <c r="B17" s="4" t="s">
        <v>724</v>
      </c>
      <c r="C17" s="4" t="s">
        <v>265</v>
      </c>
      <c r="D17" t="s">
        <v>113</v>
      </c>
      <c r="E17" s="16">
        <v>2011</v>
      </c>
      <c r="F17" s="9" t="s">
        <v>7007</v>
      </c>
      <c r="G17" s="4" t="s">
        <v>734</v>
      </c>
      <c r="H17" s="9" t="s">
        <v>7007</v>
      </c>
      <c r="I17" s="4" t="s">
        <v>739</v>
      </c>
      <c r="J17" s="4" t="s">
        <v>740</v>
      </c>
      <c r="K17" s="4" t="s">
        <v>741</v>
      </c>
      <c r="L17" s="4" t="s">
        <v>126</v>
      </c>
      <c r="M17" s="4" t="s">
        <v>126</v>
      </c>
      <c r="X17" t="s">
        <v>725</v>
      </c>
      <c r="Y17" t="s">
        <v>116</v>
      </c>
      <c r="Z17" s="4" t="s">
        <v>727</v>
      </c>
      <c r="AA17" s="4" t="s">
        <v>728</v>
      </c>
      <c r="AB17" s="4" t="s">
        <v>729</v>
      </c>
      <c r="AC17" s="4" t="s">
        <v>730</v>
      </c>
      <c r="AD17" s="18">
        <v>274038973437</v>
      </c>
      <c r="AE17" s="4" t="s">
        <v>222</v>
      </c>
      <c r="AF17" s="18">
        <f t="shared" si="0"/>
        <v>21923117874.959999</v>
      </c>
      <c r="AG17" s="4" t="s">
        <v>731</v>
      </c>
      <c r="AH17" s="4" t="s">
        <v>732</v>
      </c>
      <c r="AI17" s="4" t="s">
        <v>733</v>
      </c>
      <c r="AJ17" s="4" t="s">
        <v>734</v>
      </c>
      <c r="AK17" s="4" t="s">
        <v>198</v>
      </c>
      <c r="AL17" s="4" t="s">
        <v>735</v>
      </c>
      <c r="AM17" s="4" t="s">
        <v>736</v>
      </c>
      <c r="AN17" s="4" t="s">
        <v>331</v>
      </c>
      <c r="AS17" s="4" t="s">
        <v>737</v>
      </c>
      <c r="BR17" s="4" t="s">
        <v>738</v>
      </c>
      <c r="BS17" s="4" t="s">
        <v>739</v>
      </c>
      <c r="BT17" s="4" t="s">
        <v>740</v>
      </c>
      <c r="BU17" s="4" t="s">
        <v>741</v>
      </c>
      <c r="BV17" s="4" t="s">
        <v>126</v>
      </c>
      <c r="BW17" s="4" t="s">
        <v>742</v>
      </c>
      <c r="BX17" s="4" t="s">
        <v>126</v>
      </c>
      <c r="BY17" s="4" t="s">
        <v>573</v>
      </c>
      <c r="BZ17" s="4" t="s">
        <v>727</v>
      </c>
      <c r="CA17" s="4" t="s">
        <v>743</v>
      </c>
      <c r="CB17" s="4" t="s">
        <v>156</v>
      </c>
      <c r="CC17" s="4" t="s">
        <v>157</v>
      </c>
      <c r="CE17" s="4" t="s">
        <v>126</v>
      </c>
      <c r="CG17" s="4" t="s">
        <v>744</v>
      </c>
      <c r="CH17" s="4" t="s">
        <v>745</v>
      </c>
      <c r="CI17" s="4" t="s">
        <v>746</v>
      </c>
      <c r="CJ17" s="23">
        <v>1000000000</v>
      </c>
      <c r="CK17" s="4">
        <v>0.06</v>
      </c>
      <c r="CL17" s="4" t="s">
        <v>749</v>
      </c>
      <c r="CM17" s="4" t="s">
        <v>331</v>
      </c>
      <c r="CN17" s="4" t="s">
        <v>750</v>
      </c>
      <c r="CP17" s="4" t="s">
        <v>751</v>
      </c>
      <c r="DV17" s="4" t="s">
        <v>752</v>
      </c>
      <c r="DX17" s="4" t="s">
        <v>753</v>
      </c>
      <c r="DY17" s="4" t="s">
        <v>384</v>
      </c>
      <c r="DZ17" s="4" t="s">
        <v>754</v>
      </c>
    </row>
    <row r="18" spans="1:132" ht="15" customHeight="1" x14ac:dyDescent="0.25">
      <c r="A18" s="4" t="s">
        <v>755</v>
      </c>
      <c r="B18" s="4" t="s">
        <v>755</v>
      </c>
      <c r="C18" s="4" t="s">
        <v>303</v>
      </c>
      <c r="D18" t="s">
        <v>393</v>
      </c>
      <c r="F18" s="9" t="s">
        <v>7007</v>
      </c>
      <c r="G18" s="4" t="s">
        <v>762</v>
      </c>
      <c r="H18" s="4" t="s">
        <v>7011</v>
      </c>
      <c r="X18" t="s">
        <v>756</v>
      </c>
      <c r="Y18" t="s">
        <v>262</v>
      </c>
      <c r="Z18" s="4" t="s">
        <v>757</v>
      </c>
      <c r="AA18" s="4" t="s">
        <v>758</v>
      </c>
      <c r="AB18" s="4" t="s">
        <v>759</v>
      </c>
      <c r="AC18" s="4" t="s">
        <v>760</v>
      </c>
      <c r="AD18" s="18">
        <v>4843800000</v>
      </c>
      <c r="AF18" s="18">
        <f t="shared" si="0"/>
        <v>0</v>
      </c>
      <c r="AG18" s="4" t="s">
        <v>675</v>
      </c>
      <c r="AI18" s="4" t="s">
        <v>761</v>
      </c>
      <c r="AJ18" s="4" t="s">
        <v>762</v>
      </c>
      <c r="AS18" s="4" t="s">
        <v>763</v>
      </c>
      <c r="AV18" s="4" t="s">
        <v>764</v>
      </c>
      <c r="AW18" s="4" t="s">
        <v>765</v>
      </c>
      <c r="AX18" s="4" t="s">
        <v>766</v>
      </c>
      <c r="AZ18" s="4" t="s">
        <v>767</v>
      </c>
      <c r="BA18" s="4" t="s">
        <v>768</v>
      </c>
      <c r="BC18" s="4" t="s">
        <v>769</v>
      </c>
      <c r="BD18" s="4" t="s">
        <v>770</v>
      </c>
      <c r="BE18" s="4" t="s">
        <v>770</v>
      </c>
      <c r="BF18" s="4" t="s">
        <v>770</v>
      </c>
      <c r="BG18" s="4" t="s">
        <v>771</v>
      </c>
      <c r="BH18" s="4" t="s">
        <v>771</v>
      </c>
      <c r="BI18" s="4" t="s">
        <v>771</v>
      </c>
      <c r="BJ18" s="4" t="s">
        <v>772</v>
      </c>
      <c r="BK18" s="4" t="s">
        <v>773</v>
      </c>
      <c r="BO18" s="4" t="s">
        <v>774</v>
      </c>
      <c r="BP18" s="4" t="s">
        <v>774</v>
      </c>
      <c r="BQ18" s="4" t="s">
        <v>774</v>
      </c>
      <c r="BV18" s="4" t="s">
        <v>198</v>
      </c>
      <c r="BX18" s="4" t="s">
        <v>126</v>
      </c>
    </row>
    <row r="19" spans="1:132" ht="15" customHeight="1" x14ac:dyDescent="0.25">
      <c r="A19" s="4" t="s">
        <v>775</v>
      </c>
      <c r="B19" s="4" t="s">
        <v>775</v>
      </c>
      <c r="C19" s="4" t="s">
        <v>190</v>
      </c>
      <c r="D19" t="s">
        <v>184</v>
      </c>
      <c r="E19" s="4" t="s">
        <v>777</v>
      </c>
      <c r="F19" s="9" t="s">
        <v>7007</v>
      </c>
      <c r="G19" s="4" t="s">
        <v>785</v>
      </c>
      <c r="H19" s="9" t="s">
        <v>7006</v>
      </c>
      <c r="I19" s="4" t="s">
        <v>7012</v>
      </c>
      <c r="J19" s="4" t="s">
        <v>804</v>
      </c>
      <c r="K19" s="4" t="s">
        <v>805</v>
      </c>
      <c r="W19" s="4" t="s">
        <v>817</v>
      </c>
      <c r="X19" t="s">
        <v>776</v>
      </c>
      <c r="Y19" t="s">
        <v>186</v>
      </c>
      <c r="Z19" s="4" t="s">
        <v>778</v>
      </c>
      <c r="AA19" s="4" t="s">
        <v>779</v>
      </c>
      <c r="AB19" s="4" t="s">
        <v>780</v>
      </c>
      <c r="AC19" s="4" t="s">
        <v>781</v>
      </c>
      <c r="AD19" s="18">
        <v>60258239055</v>
      </c>
      <c r="AE19" s="4" t="s">
        <v>748</v>
      </c>
      <c r="AF19" s="18">
        <f t="shared" si="0"/>
        <v>3615494343.2999997</v>
      </c>
      <c r="AG19" s="4" t="s">
        <v>782</v>
      </c>
      <c r="AH19" s="4" t="s">
        <v>783</v>
      </c>
      <c r="AI19" s="4" t="s">
        <v>784</v>
      </c>
      <c r="AJ19" s="4" t="s">
        <v>785</v>
      </c>
      <c r="AK19" s="4" t="s">
        <v>198</v>
      </c>
      <c r="AN19" s="4" t="s">
        <v>786</v>
      </c>
      <c r="AO19" s="4" t="s">
        <v>787</v>
      </c>
      <c r="AP19" s="4" t="s">
        <v>788</v>
      </c>
      <c r="AQ19" s="4" t="s">
        <v>789</v>
      </c>
      <c r="AR19" s="4" t="s">
        <v>790</v>
      </c>
      <c r="AS19" s="4" t="s">
        <v>791</v>
      </c>
      <c r="AW19" s="4" t="s">
        <v>792</v>
      </c>
      <c r="AY19" s="4" t="s">
        <v>793</v>
      </c>
      <c r="AZ19" s="4" t="s">
        <v>794</v>
      </c>
      <c r="BA19" s="4" t="s">
        <v>795</v>
      </c>
      <c r="BB19" s="4" t="s">
        <v>796</v>
      </c>
      <c r="BC19" s="4" t="s">
        <v>797</v>
      </c>
      <c r="BD19" s="4" t="s">
        <v>798</v>
      </c>
      <c r="BE19" s="4" t="s">
        <v>798</v>
      </c>
      <c r="BF19" s="4" t="s">
        <v>798</v>
      </c>
      <c r="BG19" s="4" t="s">
        <v>799</v>
      </c>
      <c r="BH19" s="4" t="s">
        <v>799</v>
      </c>
      <c r="BI19" s="4" t="s">
        <v>799</v>
      </c>
      <c r="BJ19" s="4" t="s">
        <v>800</v>
      </c>
      <c r="BL19" s="4" t="s">
        <v>801</v>
      </c>
      <c r="BM19" s="4" t="s">
        <v>801</v>
      </c>
      <c r="BN19" s="4" t="s">
        <v>801</v>
      </c>
      <c r="BR19" s="4" t="s">
        <v>802</v>
      </c>
      <c r="BS19" s="4" t="s">
        <v>803</v>
      </c>
      <c r="BT19" s="4" t="s">
        <v>804</v>
      </c>
      <c r="BU19" s="4" t="s">
        <v>805</v>
      </c>
      <c r="BV19" s="4" t="s">
        <v>806</v>
      </c>
      <c r="BW19" s="4" t="s">
        <v>807</v>
      </c>
      <c r="BX19" s="4" t="s">
        <v>808</v>
      </c>
      <c r="BY19" s="4" t="s">
        <v>809</v>
      </c>
      <c r="BZ19" s="4" t="s">
        <v>810</v>
      </c>
      <c r="CA19" s="4" t="s">
        <v>807</v>
      </c>
      <c r="CB19" s="4" t="s">
        <v>807</v>
      </c>
      <c r="CC19" s="4" t="s">
        <v>807</v>
      </c>
      <c r="CD19" s="4" t="s">
        <v>807</v>
      </c>
      <c r="CE19" s="4" t="s">
        <v>811</v>
      </c>
      <c r="CF19" s="4" t="s">
        <v>807</v>
      </c>
      <c r="CG19" s="4" t="s">
        <v>812</v>
      </c>
      <c r="CI19" s="4" t="s">
        <v>813</v>
      </c>
      <c r="CN19" s="4" t="s">
        <v>814</v>
      </c>
      <c r="CQ19" s="4" t="s">
        <v>815</v>
      </c>
      <c r="CY19" s="4" t="s">
        <v>816</v>
      </c>
      <c r="DA19" s="4" t="s">
        <v>817</v>
      </c>
      <c r="DH19" s="4" t="s">
        <v>330</v>
      </c>
      <c r="DV19" s="4" t="s">
        <v>818</v>
      </c>
      <c r="DW19" s="4" t="s">
        <v>818</v>
      </c>
      <c r="DX19" s="4" t="s">
        <v>639</v>
      </c>
      <c r="DY19" s="4" t="s">
        <v>258</v>
      </c>
    </row>
    <row r="20" spans="1:132" ht="15" customHeight="1" x14ac:dyDescent="0.25">
      <c r="A20" s="4" t="s">
        <v>819</v>
      </c>
      <c r="B20" s="4" t="s">
        <v>819</v>
      </c>
      <c r="C20" s="4" t="s">
        <v>303</v>
      </c>
      <c r="D20" t="s">
        <v>184</v>
      </c>
      <c r="E20" s="4" t="s">
        <v>821</v>
      </c>
      <c r="F20" s="9" t="s">
        <v>7007</v>
      </c>
      <c r="G20" s="4" t="s">
        <v>827</v>
      </c>
      <c r="H20" s="9" t="s">
        <v>7007</v>
      </c>
      <c r="I20" s="4" t="s">
        <v>830</v>
      </c>
      <c r="J20" s="4" t="s">
        <v>831</v>
      </c>
      <c r="K20" s="4" t="s">
        <v>832</v>
      </c>
      <c r="L20" s="4" t="s">
        <v>126</v>
      </c>
      <c r="M20" s="4" t="s">
        <v>126</v>
      </c>
      <c r="N20" s="4" t="s">
        <v>126</v>
      </c>
      <c r="P20" s="4" t="s">
        <v>843</v>
      </c>
      <c r="R20" s="4" t="s">
        <v>844</v>
      </c>
      <c r="T20" s="4" t="s">
        <v>845</v>
      </c>
      <c r="U20" s="4" t="s">
        <v>846</v>
      </c>
      <c r="X20" t="s">
        <v>820</v>
      </c>
      <c r="Y20" t="s">
        <v>116</v>
      </c>
      <c r="Z20" s="4" t="s">
        <v>301</v>
      </c>
      <c r="AA20" s="4" t="s">
        <v>592</v>
      </c>
      <c r="AB20" s="4" t="s">
        <v>822</v>
      </c>
      <c r="AC20" s="4" t="s">
        <v>823</v>
      </c>
      <c r="AD20" s="18">
        <v>543008499294</v>
      </c>
      <c r="AE20" s="4" t="s">
        <v>824</v>
      </c>
      <c r="AF20" s="18">
        <f t="shared" si="0"/>
        <v>76021189901.160004</v>
      </c>
      <c r="AG20" s="4" t="s">
        <v>596</v>
      </c>
      <c r="AH20" s="4" t="s">
        <v>825</v>
      </c>
      <c r="AI20" s="4" t="s">
        <v>826</v>
      </c>
      <c r="AJ20" s="4" t="s">
        <v>827</v>
      </c>
      <c r="AS20" s="4" t="s">
        <v>828</v>
      </c>
      <c r="BR20" s="4" t="s">
        <v>829</v>
      </c>
      <c r="BS20" s="4" t="s">
        <v>830</v>
      </c>
      <c r="BT20" s="4" t="s">
        <v>831</v>
      </c>
      <c r="BU20" s="4" t="s">
        <v>832</v>
      </c>
      <c r="BV20" s="4" t="s">
        <v>833</v>
      </c>
      <c r="BW20" s="4" t="s">
        <v>833</v>
      </c>
      <c r="BX20" s="4" t="s">
        <v>833</v>
      </c>
      <c r="BY20" s="4" t="s">
        <v>834</v>
      </c>
      <c r="BZ20" s="4" t="s">
        <v>835</v>
      </c>
      <c r="CA20" s="4" t="s">
        <v>833</v>
      </c>
      <c r="CB20" s="4" t="s">
        <v>836</v>
      </c>
      <c r="CC20" s="4" t="s">
        <v>837</v>
      </c>
      <c r="CD20" s="4" t="s">
        <v>833</v>
      </c>
      <c r="CE20" s="4" t="s">
        <v>833</v>
      </c>
      <c r="CF20" s="4" t="s">
        <v>833</v>
      </c>
      <c r="CI20" s="4" t="s">
        <v>838</v>
      </c>
      <c r="CN20" s="4" t="s">
        <v>839</v>
      </c>
      <c r="CO20" s="4" t="s">
        <v>840</v>
      </c>
      <c r="CP20" s="4" t="s">
        <v>841</v>
      </c>
      <c r="CQ20" s="4" t="s">
        <v>842</v>
      </c>
      <c r="CR20" s="4" t="s">
        <v>843</v>
      </c>
      <c r="CT20" s="4" t="s">
        <v>844</v>
      </c>
      <c r="CV20" s="4" t="s">
        <v>845</v>
      </c>
      <c r="CW20" s="4" t="s">
        <v>846</v>
      </c>
      <c r="DH20" s="4" t="s">
        <v>843</v>
      </c>
      <c r="DS20" s="4" t="s">
        <v>847</v>
      </c>
      <c r="DT20" s="4" t="s">
        <v>848</v>
      </c>
      <c r="DW20" s="4" t="s">
        <v>849</v>
      </c>
      <c r="DX20" s="4" t="s">
        <v>457</v>
      </c>
      <c r="DZ20" s="4" t="s">
        <v>850</v>
      </c>
      <c r="EA20" s="4" t="s">
        <v>851</v>
      </c>
      <c r="EB20" s="4" t="s">
        <v>849</v>
      </c>
    </row>
    <row r="21" spans="1:132" ht="15" customHeight="1" x14ac:dyDescent="0.25">
      <c r="A21" s="4" t="s">
        <v>852</v>
      </c>
      <c r="B21" s="4" t="s">
        <v>852</v>
      </c>
      <c r="C21" s="4" t="s">
        <v>190</v>
      </c>
      <c r="D21" t="s">
        <v>393</v>
      </c>
      <c r="F21" s="9" t="s">
        <v>7007</v>
      </c>
      <c r="G21" s="4" t="s">
        <v>858</v>
      </c>
      <c r="H21" s="9" t="s">
        <v>7007</v>
      </c>
      <c r="I21" s="4" t="s">
        <v>7013</v>
      </c>
      <c r="L21" s="4" t="s">
        <v>126</v>
      </c>
      <c r="M21" s="4" t="s">
        <v>126</v>
      </c>
      <c r="N21" s="4" t="s">
        <v>126</v>
      </c>
      <c r="O21" s="4" t="s">
        <v>198</v>
      </c>
      <c r="X21" t="s">
        <v>853</v>
      </c>
      <c r="Y21" t="s">
        <v>262</v>
      </c>
      <c r="Z21" s="4" t="s">
        <v>854</v>
      </c>
      <c r="AA21" s="4" t="s">
        <v>758</v>
      </c>
      <c r="AB21" s="4" t="s">
        <v>855</v>
      </c>
      <c r="AC21" s="4" t="s">
        <v>856</v>
      </c>
      <c r="AD21" s="18">
        <v>2491500000</v>
      </c>
      <c r="AF21" s="18">
        <f t="shared" si="0"/>
        <v>0</v>
      </c>
      <c r="AG21" s="4" t="s">
        <v>675</v>
      </c>
      <c r="AH21" s="4" t="s">
        <v>400</v>
      </c>
      <c r="AI21" s="4" t="s">
        <v>857</v>
      </c>
      <c r="AJ21" s="4" t="s">
        <v>858</v>
      </c>
      <c r="AS21" s="4" t="s">
        <v>859</v>
      </c>
      <c r="AZ21" s="4" t="s">
        <v>860</v>
      </c>
      <c r="BA21" s="4" t="s">
        <v>861</v>
      </c>
      <c r="BJ21" s="4" t="s">
        <v>862</v>
      </c>
      <c r="BV21" s="4" t="s">
        <v>198</v>
      </c>
      <c r="BX21" s="4" t="s">
        <v>198</v>
      </c>
      <c r="DV21" s="4" t="s">
        <v>863</v>
      </c>
    </row>
    <row r="22" spans="1:132" ht="15" customHeight="1" x14ac:dyDescent="0.25">
      <c r="A22" s="4" t="s">
        <v>864</v>
      </c>
      <c r="B22" s="4" t="s">
        <v>864</v>
      </c>
      <c r="C22" s="4" t="s">
        <v>265</v>
      </c>
      <c r="D22" t="s">
        <v>319</v>
      </c>
      <c r="E22" s="16">
        <v>2020</v>
      </c>
      <c r="F22" s="4" t="s">
        <v>7009</v>
      </c>
      <c r="G22" s="4" t="s">
        <v>872</v>
      </c>
      <c r="H22" s="9" t="s">
        <v>7007</v>
      </c>
      <c r="I22" s="4" t="s">
        <v>891</v>
      </c>
      <c r="J22" s="4" t="s">
        <v>892</v>
      </c>
      <c r="X22" t="s">
        <v>865</v>
      </c>
      <c r="Y22" t="s">
        <v>186</v>
      </c>
      <c r="Z22" s="4" t="s">
        <v>866</v>
      </c>
      <c r="AA22" s="4" t="s">
        <v>867</v>
      </c>
      <c r="AB22" s="4" t="s">
        <v>868</v>
      </c>
      <c r="AC22" s="4" t="s">
        <v>869</v>
      </c>
      <c r="AD22" s="18">
        <v>15651545331</v>
      </c>
      <c r="AF22" s="18">
        <f t="shared" si="0"/>
        <v>0</v>
      </c>
      <c r="AG22" s="4" t="s">
        <v>268</v>
      </c>
      <c r="AH22" s="4" t="s">
        <v>870</v>
      </c>
      <c r="AI22" s="4" t="s">
        <v>871</v>
      </c>
      <c r="AJ22" s="4" t="s">
        <v>872</v>
      </c>
      <c r="AK22" s="4" t="s">
        <v>198</v>
      </c>
      <c r="AN22" s="4" t="s">
        <v>873</v>
      </c>
      <c r="AO22" s="4" t="s">
        <v>874</v>
      </c>
      <c r="AP22" s="4" t="s">
        <v>875</v>
      </c>
      <c r="AQ22" s="4" t="s">
        <v>876</v>
      </c>
      <c r="AR22" s="4" t="s">
        <v>877</v>
      </c>
      <c r="AS22" s="4" t="s">
        <v>878</v>
      </c>
      <c r="AT22" s="4" t="s">
        <v>879</v>
      </c>
      <c r="AU22" s="4" t="s">
        <v>879</v>
      </c>
      <c r="AV22" s="4" t="s">
        <v>879</v>
      </c>
      <c r="AW22" s="4" t="s">
        <v>879</v>
      </c>
      <c r="AX22" s="4" t="s">
        <v>879</v>
      </c>
      <c r="AY22" s="4" t="s">
        <v>880</v>
      </c>
      <c r="AZ22" s="4" t="s">
        <v>881</v>
      </c>
      <c r="BA22" s="4" t="s">
        <v>882</v>
      </c>
      <c r="BB22" s="4" t="s">
        <v>883</v>
      </c>
      <c r="BC22" s="4" t="s">
        <v>884</v>
      </c>
      <c r="BD22" s="4" t="s">
        <v>885</v>
      </c>
      <c r="BE22" s="4" t="s">
        <v>885</v>
      </c>
      <c r="BF22" s="4" t="s">
        <v>885</v>
      </c>
      <c r="BG22" s="4" t="s">
        <v>885</v>
      </c>
      <c r="BH22" s="4" t="s">
        <v>885</v>
      </c>
      <c r="BI22" s="4" t="s">
        <v>885</v>
      </c>
      <c r="BJ22" s="4" t="s">
        <v>886</v>
      </c>
      <c r="BK22" s="4" t="s">
        <v>887</v>
      </c>
      <c r="BL22" s="4" t="s">
        <v>888</v>
      </c>
      <c r="BM22" s="4" t="s">
        <v>888</v>
      </c>
      <c r="BN22" s="4" t="s">
        <v>888</v>
      </c>
      <c r="BO22" s="4" t="s">
        <v>889</v>
      </c>
      <c r="BP22" s="4" t="s">
        <v>889</v>
      </c>
      <c r="BQ22" s="4" t="s">
        <v>889</v>
      </c>
      <c r="BR22" s="4" t="s">
        <v>890</v>
      </c>
      <c r="BS22" s="4" t="s">
        <v>891</v>
      </c>
      <c r="BT22" s="4" t="s">
        <v>892</v>
      </c>
      <c r="BV22" s="4" t="s">
        <v>198</v>
      </c>
      <c r="BX22" s="4" t="s">
        <v>198</v>
      </c>
      <c r="BY22" s="4" t="s">
        <v>893</v>
      </c>
      <c r="BZ22" s="4" t="s">
        <v>866</v>
      </c>
      <c r="CE22" s="4" t="s">
        <v>198</v>
      </c>
      <c r="CN22" s="4" t="s">
        <v>894</v>
      </c>
      <c r="CO22" s="4" t="s">
        <v>895</v>
      </c>
      <c r="CP22" s="4" t="s">
        <v>896</v>
      </c>
      <c r="CQ22" s="4" t="s">
        <v>897</v>
      </c>
      <c r="DQ22" s="4" t="s">
        <v>898</v>
      </c>
      <c r="DR22" s="4" t="s">
        <v>899</v>
      </c>
      <c r="DV22" s="4" t="s">
        <v>900</v>
      </c>
      <c r="DW22" s="4" t="s">
        <v>901</v>
      </c>
    </row>
    <row r="23" spans="1:132" ht="15" customHeight="1" x14ac:dyDescent="0.25">
      <c r="A23" s="4" t="s">
        <v>902</v>
      </c>
      <c r="B23" s="4" t="s">
        <v>902</v>
      </c>
      <c r="C23" s="4" t="s">
        <v>303</v>
      </c>
      <c r="D23" t="s">
        <v>903</v>
      </c>
      <c r="F23" s="9" t="s">
        <v>7007</v>
      </c>
      <c r="G23" s="4" t="s">
        <v>909</v>
      </c>
      <c r="H23" s="4" t="s">
        <v>7011</v>
      </c>
      <c r="X23" t="s">
        <v>904</v>
      </c>
      <c r="Y23" t="s">
        <v>262</v>
      </c>
      <c r="Z23" s="4" t="s">
        <v>905</v>
      </c>
      <c r="AA23" s="4" t="s">
        <v>281</v>
      </c>
      <c r="AB23" s="4" t="s">
        <v>906</v>
      </c>
      <c r="AC23" s="4" t="s">
        <v>907</v>
      </c>
      <c r="AD23" s="18">
        <v>7286607000</v>
      </c>
      <c r="AF23" s="18">
        <f t="shared" si="0"/>
        <v>0</v>
      </c>
      <c r="AI23" s="4" t="s">
        <v>908</v>
      </c>
      <c r="AJ23" s="4" t="s">
        <v>909</v>
      </c>
      <c r="AS23" s="4" t="s">
        <v>910</v>
      </c>
      <c r="AV23" s="4" t="s">
        <v>911</v>
      </c>
      <c r="AW23" s="4" t="s">
        <v>912</v>
      </c>
      <c r="AX23" s="4" t="s">
        <v>913</v>
      </c>
      <c r="AZ23" s="4" t="s">
        <v>914</v>
      </c>
      <c r="BA23" s="4" t="s">
        <v>915</v>
      </c>
      <c r="BB23" s="4" t="s">
        <v>916</v>
      </c>
      <c r="BC23" s="4" t="s">
        <v>917</v>
      </c>
      <c r="BG23" s="4" t="s">
        <v>918</v>
      </c>
      <c r="BH23" s="4" t="s">
        <v>918</v>
      </c>
      <c r="BI23" s="4" t="s">
        <v>918</v>
      </c>
      <c r="BJ23" s="4" t="s">
        <v>919</v>
      </c>
      <c r="BK23" s="4" t="s">
        <v>920</v>
      </c>
      <c r="BO23" s="4" t="s">
        <v>921</v>
      </c>
      <c r="BP23" s="4" t="s">
        <v>921</v>
      </c>
      <c r="BQ23" s="4" t="s">
        <v>921</v>
      </c>
    </row>
    <row r="24" spans="1:132" ht="15" customHeight="1" x14ac:dyDescent="0.25">
      <c r="A24" s="4" t="s">
        <v>922</v>
      </c>
      <c r="B24" s="4" t="s">
        <v>922</v>
      </c>
      <c r="C24" s="4" t="s">
        <v>265</v>
      </c>
      <c r="D24" t="s">
        <v>113</v>
      </c>
      <c r="E24" s="16">
        <v>2017</v>
      </c>
      <c r="H24" s="9" t="s">
        <v>7007</v>
      </c>
      <c r="I24" s="4" t="s">
        <v>952</v>
      </c>
      <c r="J24" s="4" t="s">
        <v>953</v>
      </c>
      <c r="K24" s="4" t="s">
        <v>741</v>
      </c>
      <c r="L24" s="4" t="s">
        <v>126</v>
      </c>
      <c r="M24" s="4" t="s">
        <v>126</v>
      </c>
      <c r="N24" s="4" t="s">
        <v>126</v>
      </c>
      <c r="P24" s="4" t="s">
        <v>959</v>
      </c>
      <c r="R24" s="4" t="s">
        <v>960</v>
      </c>
      <c r="T24" s="4" t="s">
        <v>177</v>
      </c>
      <c r="X24" t="s">
        <v>923</v>
      </c>
      <c r="Y24" t="s">
        <v>186</v>
      </c>
      <c r="Z24" s="4" t="s">
        <v>925</v>
      </c>
      <c r="AA24" s="4" t="s">
        <v>926</v>
      </c>
      <c r="AB24" s="4" t="s">
        <v>927</v>
      </c>
      <c r="AC24" s="4" t="s">
        <v>928</v>
      </c>
      <c r="AD24" s="18">
        <v>2315437338</v>
      </c>
      <c r="AF24" s="18">
        <f t="shared" si="0"/>
        <v>0</v>
      </c>
      <c r="AG24" s="4" t="s">
        <v>929</v>
      </c>
      <c r="AH24" s="4" t="s">
        <v>930</v>
      </c>
      <c r="AI24" s="4" t="s">
        <v>931</v>
      </c>
      <c r="AK24" s="4" t="s">
        <v>198</v>
      </c>
      <c r="AL24" s="4" t="s">
        <v>177</v>
      </c>
      <c r="AM24" s="4" t="s">
        <v>932</v>
      </c>
      <c r="AN24" s="4" t="s">
        <v>933</v>
      </c>
      <c r="AO24" s="4" t="s">
        <v>130</v>
      </c>
      <c r="AP24" s="4" t="s">
        <v>857</v>
      </c>
      <c r="AQ24" s="4" t="s">
        <v>132</v>
      </c>
      <c r="AS24" s="5" t="s">
        <v>934</v>
      </c>
      <c r="AT24" s="4" t="s">
        <v>935</v>
      </c>
      <c r="AU24" s="4" t="s">
        <v>936</v>
      </c>
      <c r="AV24" s="4" t="s">
        <v>937</v>
      </c>
      <c r="AW24" s="4" t="s">
        <v>938</v>
      </c>
      <c r="AX24" s="4" t="s">
        <v>939</v>
      </c>
      <c r="AY24" s="4" t="s">
        <v>940</v>
      </c>
      <c r="AZ24" s="4" t="s">
        <v>941</v>
      </c>
      <c r="BA24" s="4" t="s">
        <v>942</v>
      </c>
      <c r="BB24" s="4" t="s">
        <v>943</v>
      </c>
      <c r="BC24" s="4" t="s">
        <v>944</v>
      </c>
      <c r="BD24" s="4" t="s">
        <v>945</v>
      </c>
      <c r="BE24" s="4" t="s">
        <v>945</v>
      </c>
      <c r="BF24" s="4" t="s">
        <v>945</v>
      </c>
      <c r="BG24" s="4" t="s">
        <v>946</v>
      </c>
      <c r="BH24" s="4" t="s">
        <v>946</v>
      </c>
      <c r="BI24" s="4" t="s">
        <v>946</v>
      </c>
      <c r="BJ24" s="4" t="s">
        <v>947</v>
      </c>
      <c r="BK24" s="4" t="s">
        <v>947</v>
      </c>
      <c r="BL24" s="4" t="s">
        <v>948</v>
      </c>
      <c r="BM24" s="4" t="s">
        <v>948</v>
      </c>
      <c r="BN24" s="4" t="s">
        <v>949</v>
      </c>
      <c r="BO24" s="4" t="s">
        <v>950</v>
      </c>
      <c r="BP24" s="4" t="s">
        <v>950</v>
      </c>
      <c r="BQ24" s="4" t="s">
        <v>950</v>
      </c>
      <c r="BR24" s="4" t="s">
        <v>951</v>
      </c>
      <c r="BS24" s="4" t="s">
        <v>952</v>
      </c>
      <c r="BT24" s="4" t="s">
        <v>953</v>
      </c>
      <c r="BU24" s="4" t="s">
        <v>741</v>
      </c>
      <c r="BV24" s="4" t="s">
        <v>198</v>
      </c>
      <c r="BW24" s="4" t="s">
        <v>954</v>
      </c>
      <c r="BX24" s="4" t="s">
        <v>198</v>
      </c>
      <c r="BY24" s="4" t="s">
        <v>955</v>
      </c>
      <c r="BZ24" s="4" t="s">
        <v>925</v>
      </c>
      <c r="CC24" s="4" t="s">
        <v>651</v>
      </c>
      <c r="CD24" s="4" t="s">
        <v>956</v>
      </c>
      <c r="CE24" s="4" t="s">
        <v>126</v>
      </c>
      <c r="CI24" s="4" t="s">
        <v>330</v>
      </c>
      <c r="CJ24" s="23"/>
      <c r="CM24" s="4" t="s">
        <v>224</v>
      </c>
      <c r="CN24" s="4" t="s">
        <v>957</v>
      </c>
      <c r="CP24" s="4" t="s">
        <v>958</v>
      </c>
      <c r="CR24" s="4" t="s">
        <v>959</v>
      </c>
      <c r="CT24" s="4" t="s">
        <v>960</v>
      </c>
      <c r="CV24" s="4" t="s">
        <v>177</v>
      </c>
      <c r="CX24" s="4" t="s">
        <v>958</v>
      </c>
      <c r="DB24" s="4" t="s">
        <v>961</v>
      </c>
      <c r="DD24" s="4" t="s">
        <v>517</v>
      </c>
      <c r="DN24" s="4" t="s">
        <v>962</v>
      </c>
      <c r="DO24" s="4" t="s">
        <v>963</v>
      </c>
      <c r="DP24" s="4" t="s">
        <v>964</v>
      </c>
      <c r="DT24" s="4" t="s">
        <v>375</v>
      </c>
      <c r="DU24" s="4" t="s">
        <v>965</v>
      </c>
      <c r="DV24" s="4" t="s">
        <v>966</v>
      </c>
      <c r="DY24" s="4" t="s">
        <v>387</v>
      </c>
      <c r="DZ24" s="4" t="s">
        <v>967</v>
      </c>
    </row>
    <row r="25" spans="1:132" ht="15" customHeight="1" x14ac:dyDescent="0.25">
      <c r="A25" s="4" t="s">
        <v>968</v>
      </c>
      <c r="B25" s="4" t="s">
        <v>968</v>
      </c>
      <c r="C25" s="4" t="s">
        <v>265</v>
      </c>
      <c r="D25" t="s">
        <v>393</v>
      </c>
      <c r="E25" s="16">
        <v>2009</v>
      </c>
      <c r="F25" s="9" t="s">
        <v>7007</v>
      </c>
      <c r="G25" s="4" t="s">
        <v>977</v>
      </c>
      <c r="H25" s="9" t="s">
        <v>7007</v>
      </c>
      <c r="I25" s="4" t="s">
        <v>977</v>
      </c>
      <c r="J25" s="4" t="s">
        <v>988</v>
      </c>
      <c r="L25" s="4" t="s">
        <v>126</v>
      </c>
      <c r="M25" s="4" t="s">
        <v>126</v>
      </c>
      <c r="N25" s="4" t="s">
        <v>126</v>
      </c>
      <c r="X25" t="s">
        <v>969</v>
      </c>
      <c r="Y25" t="s">
        <v>262</v>
      </c>
      <c r="Z25" s="4" t="s">
        <v>970</v>
      </c>
      <c r="AA25" s="4" t="s">
        <v>971</v>
      </c>
      <c r="AB25" s="4" t="s">
        <v>972</v>
      </c>
      <c r="AC25" s="4" t="s">
        <v>973</v>
      </c>
      <c r="AD25" s="18">
        <v>40408208528</v>
      </c>
      <c r="AF25" s="18">
        <f t="shared" si="0"/>
        <v>0</v>
      </c>
      <c r="AG25" s="4" t="s">
        <v>974</v>
      </c>
      <c r="AH25" s="4" t="s">
        <v>975</v>
      </c>
      <c r="AI25" s="4" t="s">
        <v>976</v>
      </c>
      <c r="AJ25" s="4" t="s">
        <v>977</v>
      </c>
      <c r="AK25" s="4" t="s">
        <v>198</v>
      </c>
      <c r="AS25" s="4" t="s">
        <v>978</v>
      </c>
      <c r="AW25" s="4" t="s">
        <v>979</v>
      </c>
      <c r="AZ25" s="4" t="s">
        <v>980</v>
      </c>
      <c r="BA25" s="4" t="s">
        <v>981</v>
      </c>
      <c r="BB25" s="4" t="s">
        <v>982</v>
      </c>
      <c r="BD25" s="4" t="s">
        <v>983</v>
      </c>
      <c r="BE25" s="4" t="s">
        <v>983</v>
      </c>
      <c r="BF25" s="4" t="s">
        <v>983</v>
      </c>
      <c r="BG25" s="4" t="s">
        <v>984</v>
      </c>
      <c r="BH25" s="4" t="s">
        <v>985</v>
      </c>
      <c r="BI25" s="4" t="s">
        <v>985</v>
      </c>
      <c r="BK25" s="4" t="s">
        <v>986</v>
      </c>
      <c r="BR25" s="4" t="s">
        <v>987</v>
      </c>
      <c r="BS25" s="4" t="s">
        <v>977</v>
      </c>
      <c r="BT25" s="4" t="s">
        <v>988</v>
      </c>
      <c r="BV25" s="4" t="s">
        <v>126</v>
      </c>
      <c r="BX25" s="4" t="s">
        <v>198</v>
      </c>
      <c r="BY25" s="4" t="s">
        <v>989</v>
      </c>
      <c r="BZ25" s="4" t="s">
        <v>970</v>
      </c>
      <c r="CA25" s="4" t="s">
        <v>990</v>
      </c>
      <c r="CB25" s="4" t="s">
        <v>156</v>
      </c>
      <c r="CC25" s="4" t="s">
        <v>157</v>
      </c>
      <c r="CE25" s="4" t="s">
        <v>126</v>
      </c>
      <c r="CL25" s="4" t="s">
        <v>152</v>
      </c>
      <c r="CM25" s="4" t="s">
        <v>331</v>
      </c>
      <c r="DH25" s="4" t="s">
        <v>330</v>
      </c>
    </row>
    <row r="26" spans="1:132" ht="15" customHeight="1" x14ac:dyDescent="0.25">
      <c r="A26" s="4" t="s">
        <v>991</v>
      </c>
      <c r="B26" s="4" t="s">
        <v>991</v>
      </c>
      <c r="C26" s="4" t="s">
        <v>190</v>
      </c>
      <c r="D26" t="s">
        <v>184</v>
      </c>
      <c r="E26" s="16">
        <v>2014</v>
      </c>
      <c r="F26" s="9" t="s">
        <v>7007</v>
      </c>
      <c r="G26" s="4" t="s">
        <v>1002</v>
      </c>
      <c r="H26" s="4" t="s">
        <v>7011</v>
      </c>
      <c r="I26" s="4" t="s">
        <v>1024</v>
      </c>
      <c r="J26" s="4" t="s">
        <v>1025</v>
      </c>
      <c r="L26" s="4" t="s">
        <v>126</v>
      </c>
      <c r="M26" s="4" t="s">
        <v>126</v>
      </c>
      <c r="N26" s="4" t="s">
        <v>126</v>
      </c>
      <c r="O26" s="4" t="s">
        <v>126</v>
      </c>
      <c r="P26" s="4" t="s">
        <v>240</v>
      </c>
      <c r="Q26" s="4" t="s">
        <v>1034</v>
      </c>
      <c r="R26" s="4" t="s">
        <v>517</v>
      </c>
      <c r="S26" s="4" t="s">
        <v>1035</v>
      </c>
      <c r="T26" s="4" t="s">
        <v>669</v>
      </c>
      <c r="U26" s="4" t="s">
        <v>1036</v>
      </c>
      <c r="V26" s="4" t="s">
        <v>249</v>
      </c>
      <c r="W26" s="4" t="s">
        <v>1039</v>
      </c>
      <c r="X26" t="s">
        <v>992</v>
      </c>
      <c r="Y26" t="s">
        <v>262</v>
      </c>
      <c r="Z26" s="4" t="s">
        <v>994</v>
      </c>
      <c r="AA26" s="4" t="s">
        <v>995</v>
      </c>
      <c r="AB26" s="4" t="s">
        <v>996</v>
      </c>
      <c r="AC26" s="4" t="s">
        <v>997</v>
      </c>
      <c r="AD26" s="18">
        <v>23365361635</v>
      </c>
      <c r="AE26" s="4" t="s">
        <v>998</v>
      </c>
      <c r="AF26" s="18">
        <f t="shared" si="0"/>
        <v>1754738658.7885001</v>
      </c>
      <c r="AG26" s="4" t="s">
        <v>999</v>
      </c>
      <c r="AH26" s="4" t="s">
        <v>1000</v>
      </c>
      <c r="AI26" s="4" t="s">
        <v>1001</v>
      </c>
      <c r="AJ26" s="4" t="s">
        <v>1002</v>
      </c>
      <c r="AK26" s="4" t="s">
        <v>198</v>
      </c>
      <c r="AL26" s="4" t="s">
        <v>1003</v>
      </c>
      <c r="AM26" s="4" t="s">
        <v>126</v>
      </c>
      <c r="AN26" s="4" t="s">
        <v>1004</v>
      </c>
      <c r="AO26" s="4" t="s">
        <v>1005</v>
      </c>
      <c r="AP26" s="4" t="s">
        <v>1006</v>
      </c>
      <c r="AQ26" s="4" t="s">
        <v>1007</v>
      </c>
      <c r="AR26" s="4" t="s">
        <v>1008</v>
      </c>
      <c r="AS26" s="4" t="s">
        <v>1009</v>
      </c>
      <c r="AT26" s="4" t="s">
        <v>1010</v>
      </c>
      <c r="AU26" s="4" t="s">
        <v>1010</v>
      </c>
      <c r="AV26" s="4" t="s">
        <v>1011</v>
      </c>
      <c r="AW26" s="4" t="s">
        <v>1012</v>
      </c>
      <c r="AX26" s="4" t="s">
        <v>1010</v>
      </c>
      <c r="AY26" s="4" t="s">
        <v>1010</v>
      </c>
      <c r="AZ26" s="4" t="s">
        <v>1013</v>
      </c>
      <c r="BA26" s="4" t="s">
        <v>1014</v>
      </c>
      <c r="BB26" s="4" t="s">
        <v>1015</v>
      </c>
      <c r="BC26" s="4" t="s">
        <v>1016</v>
      </c>
      <c r="BD26" s="4" t="s">
        <v>1017</v>
      </c>
      <c r="BE26" s="4" t="s">
        <v>1017</v>
      </c>
      <c r="BF26" s="4" t="s">
        <v>1017</v>
      </c>
      <c r="BG26" s="4" t="s">
        <v>1018</v>
      </c>
      <c r="BH26" s="4" t="s">
        <v>1018</v>
      </c>
      <c r="BI26" s="4" t="s">
        <v>1018</v>
      </c>
      <c r="BJ26" s="4" t="s">
        <v>1019</v>
      </c>
      <c r="BK26" s="4" t="s">
        <v>1020</v>
      </c>
      <c r="BL26" s="4" t="s">
        <v>1021</v>
      </c>
      <c r="BM26" s="4" t="s">
        <v>1019</v>
      </c>
      <c r="BN26" s="4" t="s">
        <v>1021</v>
      </c>
      <c r="BO26" s="4" t="s">
        <v>1022</v>
      </c>
      <c r="BP26" s="4" t="s">
        <v>1022</v>
      </c>
      <c r="BQ26" s="4" t="s">
        <v>1022</v>
      </c>
      <c r="BR26" s="4" t="s">
        <v>1023</v>
      </c>
      <c r="BS26" s="4" t="s">
        <v>1024</v>
      </c>
      <c r="BT26" s="4" t="s">
        <v>1025</v>
      </c>
      <c r="BV26" s="4" t="s">
        <v>198</v>
      </c>
      <c r="BW26" s="4" t="s">
        <v>198</v>
      </c>
      <c r="BX26" s="4" t="s">
        <v>198</v>
      </c>
      <c r="BY26" s="4" t="s">
        <v>1026</v>
      </c>
      <c r="BZ26" s="4" t="s">
        <v>994</v>
      </c>
      <c r="CA26" s="4" t="s">
        <v>1027</v>
      </c>
      <c r="CB26" s="4" t="s">
        <v>156</v>
      </c>
      <c r="CC26" s="4" t="s">
        <v>157</v>
      </c>
      <c r="CE26" s="4" t="s">
        <v>126</v>
      </c>
      <c r="CI26" s="4" t="s">
        <v>1003</v>
      </c>
      <c r="CJ26" s="4" t="s">
        <v>1028</v>
      </c>
      <c r="CL26" s="4" t="s">
        <v>1029</v>
      </c>
      <c r="CM26" s="4" t="s">
        <v>224</v>
      </c>
      <c r="CN26" s="4" t="s">
        <v>1030</v>
      </c>
      <c r="CO26" s="4" t="s">
        <v>1031</v>
      </c>
      <c r="CP26" s="4" t="s">
        <v>1032</v>
      </c>
      <c r="CQ26" s="4" t="s">
        <v>1033</v>
      </c>
      <c r="CR26" s="4" t="s">
        <v>240</v>
      </c>
      <c r="CS26" s="4" t="s">
        <v>1034</v>
      </c>
      <c r="CT26" s="4" t="s">
        <v>517</v>
      </c>
      <c r="CU26" s="4" t="s">
        <v>1035</v>
      </c>
      <c r="CV26" s="4" t="s">
        <v>669</v>
      </c>
      <c r="CW26" s="4" t="s">
        <v>1036</v>
      </c>
      <c r="CX26" s="4" t="s">
        <v>1037</v>
      </c>
      <c r="CY26" s="4" t="s">
        <v>1038</v>
      </c>
      <c r="CZ26" s="4" t="s">
        <v>249</v>
      </c>
      <c r="DA26" s="4" t="s">
        <v>1039</v>
      </c>
      <c r="DB26" s="4" t="s">
        <v>257</v>
      </c>
      <c r="DC26" s="4" t="s">
        <v>1040</v>
      </c>
      <c r="DD26" s="4" t="s">
        <v>1041</v>
      </c>
      <c r="DE26" s="4" t="s">
        <v>1042</v>
      </c>
      <c r="DH26" s="4" t="s">
        <v>1043</v>
      </c>
      <c r="DI26" s="4" t="s">
        <v>1044</v>
      </c>
      <c r="DJ26" s="4" t="s">
        <v>384</v>
      </c>
      <c r="DK26" s="4" t="s">
        <v>1045</v>
      </c>
      <c r="DL26" s="4" t="s">
        <v>257</v>
      </c>
      <c r="DM26" s="4" t="s">
        <v>1046</v>
      </c>
      <c r="DN26" s="4" t="s">
        <v>1047</v>
      </c>
      <c r="DO26" s="4" t="s">
        <v>1048</v>
      </c>
      <c r="DP26" s="4" t="s">
        <v>1049</v>
      </c>
      <c r="DU26" s="4" t="s">
        <v>386</v>
      </c>
      <c r="DV26" s="4" t="s">
        <v>1050</v>
      </c>
      <c r="DW26" s="4" t="s">
        <v>1024</v>
      </c>
      <c r="DX26" s="4" t="s">
        <v>1051</v>
      </c>
      <c r="DY26" s="4" t="s">
        <v>258</v>
      </c>
      <c r="DZ26" s="4" t="s">
        <v>1052</v>
      </c>
      <c r="EA26" s="4" t="s">
        <v>1053</v>
      </c>
      <c r="EB26" s="4" t="s">
        <v>1054</v>
      </c>
    </row>
    <row r="27" spans="1:132" ht="15" customHeight="1" x14ac:dyDescent="0.25">
      <c r="A27" s="4" t="s">
        <v>1055</v>
      </c>
      <c r="B27" s="4" t="s">
        <v>1055</v>
      </c>
      <c r="C27" s="4" t="s">
        <v>190</v>
      </c>
      <c r="D27" t="s">
        <v>319</v>
      </c>
      <c r="E27" s="16">
        <v>2015</v>
      </c>
      <c r="F27" s="9" t="s">
        <v>7006</v>
      </c>
      <c r="G27" s="4" t="s">
        <v>1066</v>
      </c>
      <c r="H27" s="9" t="s">
        <v>7006</v>
      </c>
      <c r="I27" s="4" t="s">
        <v>1085</v>
      </c>
      <c r="J27" s="4" t="s">
        <v>1086</v>
      </c>
      <c r="L27" s="4" t="s">
        <v>126</v>
      </c>
      <c r="M27" s="4" t="s">
        <v>126</v>
      </c>
      <c r="N27" s="4" t="s">
        <v>126</v>
      </c>
      <c r="X27" t="s">
        <v>1056</v>
      </c>
      <c r="Y27" t="s">
        <v>262</v>
      </c>
      <c r="Z27" s="4" t="s">
        <v>1058</v>
      </c>
      <c r="AA27" s="4" t="s">
        <v>1059</v>
      </c>
      <c r="AB27" s="4" t="s">
        <v>1060</v>
      </c>
      <c r="AC27" s="4" t="s">
        <v>1061</v>
      </c>
      <c r="AD27" s="18">
        <v>17614791265</v>
      </c>
      <c r="AE27" s="4" t="s">
        <v>1062</v>
      </c>
      <c r="AF27" s="18">
        <f t="shared" si="0"/>
        <v>672885026.32299995</v>
      </c>
      <c r="AG27" s="4" t="s">
        <v>1063</v>
      </c>
      <c r="AH27" s="4" t="s">
        <v>1064</v>
      </c>
      <c r="AI27" s="4" t="s">
        <v>1065</v>
      </c>
      <c r="AJ27" s="4" t="s">
        <v>1066</v>
      </c>
      <c r="AK27" s="4" t="s">
        <v>126</v>
      </c>
      <c r="AL27" s="4" t="s">
        <v>1067</v>
      </c>
      <c r="AM27" s="4" t="s">
        <v>1068</v>
      </c>
      <c r="AN27" s="4" t="s">
        <v>1069</v>
      </c>
      <c r="AO27" s="4" t="s">
        <v>1070</v>
      </c>
      <c r="AP27" s="4" t="s">
        <v>1071</v>
      </c>
      <c r="AQ27" s="4" t="s">
        <v>132</v>
      </c>
      <c r="AR27" s="4" t="s">
        <v>1066</v>
      </c>
      <c r="AS27" s="4" t="s">
        <v>1072</v>
      </c>
      <c r="AT27" s="4" t="s">
        <v>1073</v>
      </c>
      <c r="AV27" s="4" t="s">
        <v>1074</v>
      </c>
      <c r="AW27" s="4" t="s">
        <v>1075</v>
      </c>
      <c r="AZ27" s="4" t="s">
        <v>1076</v>
      </c>
      <c r="BA27" s="4" t="s">
        <v>1077</v>
      </c>
      <c r="BB27" s="4" t="s">
        <v>1078</v>
      </c>
      <c r="BC27" s="4" t="s">
        <v>1079</v>
      </c>
      <c r="BG27" s="4" t="s">
        <v>1080</v>
      </c>
      <c r="BH27" s="4" t="s">
        <v>1080</v>
      </c>
      <c r="BI27" s="4" t="s">
        <v>1080</v>
      </c>
      <c r="BJ27" s="4" t="s">
        <v>1081</v>
      </c>
      <c r="BK27" s="4" t="s">
        <v>1082</v>
      </c>
      <c r="BL27" s="4" t="s">
        <v>1083</v>
      </c>
      <c r="BR27" s="4" t="s">
        <v>1084</v>
      </c>
      <c r="BS27" s="4" t="s">
        <v>1085</v>
      </c>
      <c r="BT27" s="4" t="s">
        <v>1086</v>
      </c>
      <c r="BV27" s="4" t="s">
        <v>198</v>
      </c>
      <c r="BW27" s="4" t="s">
        <v>1087</v>
      </c>
      <c r="BX27" s="4" t="s">
        <v>126</v>
      </c>
      <c r="BY27" s="4" t="s">
        <v>573</v>
      </c>
      <c r="BZ27" s="4" t="s">
        <v>1088</v>
      </c>
      <c r="CB27" s="4" t="s">
        <v>1089</v>
      </c>
      <c r="CC27" s="4" t="s">
        <v>157</v>
      </c>
      <c r="CD27" s="4" t="s">
        <v>1090</v>
      </c>
      <c r="CE27" s="4" t="s">
        <v>126</v>
      </c>
      <c r="CN27" s="4" t="s">
        <v>1091</v>
      </c>
      <c r="CO27" s="4" t="s">
        <v>1092</v>
      </c>
      <c r="DT27" s="4" t="s">
        <v>1093</v>
      </c>
      <c r="DV27" s="4" t="s">
        <v>1094</v>
      </c>
      <c r="DW27" s="4" t="s">
        <v>1095</v>
      </c>
      <c r="DZ27" s="4" t="s">
        <v>1096</v>
      </c>
    </row>
    <row r="28" spans="1:132" ht="15" customHeight="1" x14ac:dyDescent="0.25">
      <c r="A28" s="4" t="s">
        <v>1097</v>
      </c>
      <c r="B28" s="4" t="s">
        <v>1097</v>
      </c>
      <c r="C28" s="4" t="s">
        <v>190</v>
      </c>
      <c r="D28" t="s">
        <v>393</v>
      </c>
      <c r="E28" s="16">
        <v>2001</v>
      </c>
      <c r="G28" s="4" t="s">
        <v>1105</v>
      </c>
      <c r="H28" s="4" t="s">
        <v>7011</v>
      </c>
      <c r="I28" s="4" t="s">
        <v>1110</v>
      </c>
      <c r="J28" s="4" t="s">
        <v>1111</v>
      </c>
      <c r="X28" t="s">
        <v>1098</v>
      </c>
      <c r="Y28" t="s">
        <v>115</v>
      </c>
      <c r="Z28" s="4" t="s">
        <v>1099</v>
      </c>
      <c r="AA28" s="4" t="s">
        <v>1100</v>
      </c>
      <c r="AB28" s="4" t="s">
        <v>1101</v>
      </c>
      <c r="AC28" s="4" t="s">
        <v>1102</v>
      </c>
      <c r="AD28" s="18">
        <v>1839758040765</v>
      </c>
      <c r="AF28" s="18">
        <f t="shared" si="0"/>
        <v>0</v>
      </c>
      <c r="AG28" s="4" t="s">
        <v>417</v>
      </c>
      <c r="AH28" s="4" t="s">
        <v>1103</v>
      </c>
      <c r="AI28" s="4" t="s">
        <v>1104</v>
      </c>
      <c r="AJ28" s="4" t="s">
        <v>1105</v>
      </c>
      <c r="AS28" s="4" t="s">
        <v>1106</v>
      </c>
      <c r="BA28" s="4" t="s">
        <v>1107</v>
      </c>
      <c r="BG28" s="4" t="s">
        <v>1108</v>
      </c>
      <c r="BH28" s="4" t="s">
        <v>1108</v>
      </c>
      <c r="BI28" s="4" t="s">
        <v>1108</v>
      </c>
      <c r="BR28" s="4" t="s">
        <v>1109</v>
      </c>
      <c r="BS28" s="4" t="s">
        <v>1110</v>
      </c>
      <c r="BT28" s="4" t="s">
        <v>1111</v>
      </c>
      <c r="BV28" s="4" t="s">
        <v>126</v>
      </c>
      <c r="BW28" s="4" t="s">
        <v>1112</v>
      </c>
      <c r="BX28" s="4" t="s">
        <v>198</v>
      </c>
      <c r="BY28" s="4" t="s">
        <v>1113</v>
      </c>
      <c r="BZ28" s="4" t="s">
        <v>1099</v>
      </c>
      <c r="CC28" s="4" t="s">
        <v>157</v>
      </c>
      <c r="CD28" s="4" t="s">
        <v>1110</v>
      </c>
      <c r="CE28" s="4" t="s">
        <v>126</v>
      </c>
    </row>
    <row r="29" spans="1:132" ht="15" customHeight="1" x14ac:dyDescent="0.25">
      <c r="A29" s="4" t="s">
        <v>1114</v>
      </c>
      <c r="B29" s="4" t="s">
        <v>1114</v>
      </c>
      <c r="C29" s="4" t="s">
        <v>303</v>
      </c>
      <c r="D29" t="s">
        <v>393</v>
      </c>
      <c r="G29" s="4" t="s">
        <v>1118</v>
      </c>
      <c r="H29" s="4" t="s">
        <v>7011</v>
      </c>
      <c r="X29" t="s">
        <v>1115</v>
      </c>
      <c r="Y29" t="s">
        <v>262</v>
      </c>
      <c r="Z29" s="4" t="s">
        <v>280</v>
      </c>
      <c r="AA29" s="4" t="s">
        <v>281</v>
      </c>
      <c r="AD29" s="18"/>
      <c r="AF29" s="18">
        <f t="shared" si="0"/>
        <v>0</v>
      </c>
      <c r="AG29" s="4" t="s">
        <v>1116</v>
      </c>
      <c r="AI29" s="4" t="s">
        <v>1117</v>
      </c>
      <c r="AJ29" s="4" t="s">
        <v>1118</v>
      </c>
      <c r="AS29" s="4" t="s">
        <v>1119</v>
      </c>
      <c r="AZ29" s="4" t="s">
        <v>1120</v>
      </c>
      <c r="BC29" s="4" t="s">
        <v>1121</v>
      </c>
      <c r="BG29" s="4" t="s">
        <v>1122</v>
      </c>
      <c r="BH29" s="4" t="s">
        <v>1122</v>
      </c>
      <c r="BI29" s="4" t="s">
        <v>1122</v>
      </c>
      <c r="BJ29" s="4" t="s">
        <v>1123</v>
      </c>
      <c r="BK29" s="4" t="s">
        <v>1123</v>
      </c>
    </row>
    <row r="30" spans="1:132" ht="15" customHeight="1" x14ac:dyDescent="0.25">
      <c r="A30" s="4" t="s">
        <v>1124</v>
      </c>
      <c r="B30" s="4" t="s">
        <v>1124</v>
      </c>
      <c r="C30" s="4" t="s">
        <v>303</v>
      </c>
      <c r="D30" t="s">
        <v>278</v>
      </c>
      <c r="G30" s="4" t="s">
        <v>1132</v>
      </c>
      <c r="H30" s="4" t="s">
        <v>7011</v>
      </c>
      <c r="I30" s="4" t="s">
        <v>1135</v>
      </c>
      <c r="J30" s="4" t="s">
        <v>692</v>
      </c>
      <c r="X30" t="s">
        <v>1125</v>
      </c>
      <c r="Y30" t="s">
        <v>262</v>
      </c>
      <c r="Z30" s="4" t="s">
        <v>1126</v>
      </c>
      <c r="AA30" s="4" t="s">
        <v>1127</v>
      </c>
      <c r="AB30" s="4" t="s">
        <v>1128</v>
      </c>
      <c r="AC30" s="4" t="s">
        <v>1129</v>
      </c>
      <c r="AD30" s="18">
        <v>14006569575</v>
      </c>
      <c r="AF30" s="18">
        <f t="shared" si="0"/>
        <v>0</v>
      </c>
      <c r="AG30" s="4" t="s">
        <v>1130</v>
      </c>
      <c r="AI30" s="4" t="s">
        <v>1131</v>
      </c>
      <c r="AJ30" s="4" t="s">
        <v>1132</v>
      </c>
      <c r="AS30" s="4" t="s">
        <v>1133</v>
      </c>
      <c r="BR30" s="4" t="s">
        <v>1134</v>
      </c>
      <c r="BS30" s="4" t="s">
        <v>1135</v>
      </c>
      <c r="BT30" s="4" t="s">
        <v>692</v>
      </c>
      <c r="BY30" s="4" t="s">
        <v>573</v>
      </c>
    </row>
    <row r="31" spans="1:132" ht="15" customHeight="1" x14ac:dyDescent="0.25">
      <c r="A31" s="4" t="s">
        <v>1136</v>
      </c>
      <c r="B31" s="4" t="s">
        <v>1136</v>
      </c>
      <c r="C31" s="4" t="s">
        <v>190</v>
      </c>
      <c r="D31" t="s">
        <v>184</v>
      </c>
      <c r="E31" s="16">
        <v>2019</v>
      </c>
      <c r="G31" s="4" t="s">
        <v>1145</v>
      </c>
      <c r="H31" s="4" t="s">
        <v>7011</v>
      </c>
      <c r="I31" s="4" t="s">
        <v>1145</v>
      </c>
      <c r="J31" s="4" t="s">
        <v>1169</v>
      </c>
      <c r="K31" s="4" t="s">
        <v>495</v>
      </c>
      <c r="P31" s="4" t="s">
        <v>1176</v>
      </c>
      <c r="Q31" s="4" t="s">
        <v>1177</v>
      </c>
      <c r="R31" s="4" t="s">
        <v>1178</v>
      </c>
      <c r="S31" s="4" t="s">
        <v>1179</v>
      </c>
      <c r="T31" s="4" t="s">
        <v>1180</v>
      </c>
      <c r="U31" s="4" t="s">
        <v>1181</v>
      </c>
      <c r="X31" t="s">
        <v>1137</v>
      </c>
      <c r="Y31" t="s">
        <v>186</v>
      </c>
      <c r="Z31" s="4" t="s">
        <v>1138</v>
      </c>
      <c r="AA31" s="4" t="s">
        <v>1139</v>
      </c>
      <c r="AB31" s="4" t="s">
        <v>1140</v>
      </c>
      <c r="AC31" s="4" t="s">
        <v>1141</v>
      </c>
      <c r="AD31" s="18">
        <v>69889347433</v>
      </c>
      <c r="AF31" s="18">
        <f t="shared" si="0"/>
        <v>0</v>
      </c>
      <c r="AG31" s="4" t="s">
        <v>1142</v>
      </c>
      <c r="AH31" s="4" t="s">
        <v>1143</v>
      </c>
      <c r="AI31" s="4" t="s">
        <v>1144</v>
      </c>
      <c r="AJ31" s="4" t="s">
        <v>1145</v>
      </c>
      <c r="AK31" s="4" t="s">
        <v>198</v>
      </c>
      <c r="AN31" s="4" t="s">
        <v>1146</v>
      </c>
      <c r="AO31" s="4" t="s">
        <v>1147</v>
      </c>
      <c r="AP31" s="4" t="s">
        <v>1148</v>
      </c>
      <c r="AQ31" s="4" t="s">
        <v>789</v>
      </c>
      <c r="AR31" s="4" t="s">
        <v>1149</v>
      </c>
      <c r="AS31" s="4" t="s">
        <v>1150</v>
      </c>
      <c r="AU31" s="4" t="s">
        <v>1151</v>
      </c>
      <c r="AV31" s="4" t="s">
        <v>1152</v>
      </c>
      <c r="AW31" s="4" t="s">
        <v>1153</v>
      </c>
      <c r="AX31" s="4" t="s">
        <v>1154</v>
      </c>
      <c r="AY31" s="4" t="s">
        <v>1155</v>
      </c>
      <c r="AZ31" s="4" t="s">
        <v>1156</v>
      </c>
      <c r="BA31" s="4" t="s">
        <v>1157</v>
      </c>
      <c r="BB31" s="4" t="s">
        <v>198</v>
      </c>
      <c r="BC31" s="4" t="s">
        <v>1158</v>
      </c>
      <c r="BD31" s="4" t="s">
        <v>1159</v>
      </c>
      <c r="BE31" s="4" t="s">
        <v>1159</v>
      </c>
      <c r="BF31" s="4" t="s">
        <v>1159</v>
      </c>
      <c r="BG31" s="4" t="s">
        <v>1160</v>
      </c>
      <c r="BH31" s="4" t="s">
        <v>1160</v>
      </c>
      <c r="BI31" s="4" t="s">
        <v>1160</v>
      </c>
      <c r="BJ31" s="4" t="s">
        <v>1161</v>
      </c>
      <c r="BK31" s="4" t="s">
        <v>1162</v>
      </c>
      <c r="BL31" s="4" t="s">
        <v>1163</v>
      </c>
      <c r="BM31" s="4" t="s">
        <v>1164</v>
      </c>
      <c r="BN31" s="4" t="s">
        <v>1164</v>
      </c>
      <c r="BO31" s="4" t="s">
        <v>1165</v>
      </c>
      <c r="BP31" s="4" t="s">
        <v>1166</v>
      </c>
      <c r="BQ31" s="4" t="s">
        <v>1167</v>
      </c>
      <c r="BR31" s="4" t="s">
        <v>1168</v>
      </c>
      <c r="BS31" s="4" t="s">
        <v>1145</v>
      </c>
      <c r="BT31" s="4" t="s">
        <v>1169</v>
      </c>
      <c r="BU31" s="4" t="s">
        <v>495</v>
      </c>
      <c r="BV31" s="4" t="s">
        <v>198</v>
      </c>
      <c r="BX31" s="4" t="s">
        <v>198</v>
      </c>
      <c r="BY31" s="4" t="s">
        <v>1170</v>
      </c>
      <c r="BZ31" s="4" t="s">
        <v>1171</v>
      </c>
      <c r="CE31" s="4" t="s">
        <v>126</v>
      </c>
      <c r="CH31" s="4" t="s">
        <v>1172</v>
      </c>
      <c r="CM31" s="4" t="s">
        <v>224</v>
      </c>
      <c r="CO31" s="4" t="s">
        <v>1173</v>
      </c>
      <c r="CP31" s="4" t="s">
        <v>1174</v>
      </c>
      <c r="CQ31" s="4" t="s">
        <v>1175</v>
      </c>
      <c r="CR31" s="4" t="s">
        <v>1176</v>
      </c>
      <c r="CS31" s="4" t="s">
        <v>1177</v>
      </c>
      <c r="CT31" s="4" t="s">
        <v>1178</v>
      </c>
      <c r="CU31" s="4" t="s">
        <v>1179</v>
      </c>
      <c r="CV31" s="4" t="s">
        <v>1180</v>
      </c>
      <c r="CW31" s="4" t="s">
        <v>1181</v>
      </c>
      <c r="DB31" s="4" t="s">
        <v>1182</v>
      </c>
      <c r="DF31" s="4" t="s">
        <v>1183</v>
      </c>
      <c r="DG31" s="4" t="s">
        <v>1184</v>
      </c>
      <c r="DV31" s="4" t="s">
        <v>1185</v>
      </c>
      <c r="DW31" s="4" t="s">
        <v>1186</v>
      </c>
      <c r="EA31" s="4" t="s">
        <v>1187</v>
      </c>
      <c r="EB31" s="4" t="s">
        <v>1188</v>
      </c>
    </row>
    <row r="32" spans="1:132" ht="15" customHeight="1" x14ac:dyDescent="0.25">
      <c r="A32" s="4" t="s">
        <v>1189</v>
      </c>
      <c r="B32" s="4" t="s">
        <v>1189</v>
      </c>
      <c r="C32" s="4" t="s">
        <v>119</v>
      </c>
      <c r="D32" t="s">
        <v>319</v>
      </c>
      <c r="G32" s="4" t="s">
        <v>1196</v>
      </c>
      <c r="H32" s="4" t="s">
        <v>7011</v>
      </c>
      <c r="I32" s="4" t="s">
        <v>1202</v>
      </c>
      <c r="J32" s="4" t="s">
        <v>1203</v>
      </c>
      <c r="X32" t="s">
        <v>1190</v>
      </c>
      <c r="Y32" t="s">
        <v>262</v>
      </c>
      <c r="Z32" s="4" t="s">
        <v>866</v>
      </c>
      <c r="AA32" s="4" t="s">
        <v>1191</v>
      </c>
      <c r="AB32" s="4" t="s">
        <v>1192</v>
      </c>
      <c r="AC32" s="4" t="s">
        <v>1193</v>
      </c>
      <c r="AD32" s="18">
        <v>19737615114</v>
      </c>
      <c r="AF32" s="18">
        <f t="shared" si="0"/>
        <v>0</v>
      </c>
      <c r="AG32" s="4" t="s">
        <v>268</v>
      </c>
      <c r="AH32" s="4" t="s">
        <v>1194</v>
      </c>
      <c r="AI32" s="4" t="s">
        <v>1195</v>
      </c>
      <c r="AJ32" s="4" t="s">
        <v>1196</v>
      </c>
      <c r="AK32" s="4" t="s">
        <v>198</v>
      </c>
      <c r="AS32" s="4" t="s">
        <v>1197</v>
      </c>
      <c r="AW32" s="4" t="s">
        <v>1198</v>
      </c>
      <c r="BC32" s="4" t="s">
        <v>1199</v>
      </c>
      <c r="BD32" s="4" t="s">
        <v>1198</v>
      </c>
      <c r="BE32" s="4" t="s">
        <v>1198</v>
      </c>
      <c r="BF32" s="4" t="s">
        <v>1198</v>
      </c>
      <c r="BG32" s="4" t="s">
        <v>1199</v>
      </c>
      <c r="BH32" s="4" t="s">
        <v>1199</v>
      </c>
      <c r="BI32" s="4" t="s">
        <v>1199</v>
      </c>
      <c r="BJ32" s="4" t="s">
        <v>1199</v>
      </c>
      <c r="BK32" s="4" t="s">
        <v>1200</v>
      </c>
      <c r="BR32" s="4" t="s">
        <v>1201</v>
      </c>
      <c r="BS32" s="4" t="s">
        <v>1202</v>
      </c>
      <c r="BT32" s="4" t="s">
        <v>1203</v>
      </c>
      <c r="BU32" s="4" t="s">
        <v>447</v>
      </c>
      <c r="BV32" s="4" t="s">
        <v>1204</v>
      </c>
      <c r="BW32" s="4" t="s">
        <v>447</v>
      </c>
      <c r="BX32" s="4" t="s">
        <v>1205</v>
      </c>
      <c r="BY32" s="4" t="s">
        <v>1206</v>
      </c>
      <c r="BZ32" s="4" t="s">
        <v>447</v>
      </c>
      <c r="CA32" s="4" t="s">
        <v>447</v>
      </c>
      <c r="CB32" s="4" t="s">
        <v>447</v>
      </c>
      <c r="CC32" s="4" t="s">
        <v>447</v>
      </c>
      <c r="CD32" s="4" t="s">
        <v>447</v>
      </c>
      <c r="CE32" s="4" t="s">
        <v>447</v>
      </c>
      <c r="CF32" s="4" t="s">
        <v>447</v>
      </c>
      <c r="DW32" s="4" t="s">
        <v>1196</v>
      </c>
    </row>
    <row r="33" spans="1:132" ht="15" customHeight="1" x14ac:dyDescent="0.25">
      <c r="A33" s="4" t="s">
        <v>1207</v>
      </c>
      <c r="B33" s="4" t="s">
        <v>1207</v>
      </c>
      <c r="C33" s="4" t="s">
        <v>119</v>
      </c>
      <c r="D33" t="s">
        <v>319</v>
      </c>
      <c r="G33" s="4" t="s">
        <v>1216</v>
      </c>
      <c r="H33" s="4" t="s">
        <v>7011</v>
      </c>
      <c r="I33" s="4" t="s">
        <v>1216</v>
      </c>
      <c r="J33" s="4" t="s">
        <v>692</v>
      </c>
      <c r="P33" s="4" t="s">
        <v>1219</v>
      </c>
      <c r="R33" s="4" t="s">
        <v>1220</v>
      </c>
      <c r="T33" s="4" t="s">
        <v>669</v>
      </c>
      <c r="X33" t="s">
        <v>1208</v>
      </c>
      <c r="Y33" t="s">
        <v>262</v>
      </c>
      <c r="Z33" s="4" t="s">
        <v>1209</v>
      </c>
      <c r="AA33" s="4" t="s">
        <v>1210</v>
      </c>
      <c r="AB33" s="4" t="s">
        <v>1211</v>
      </c>
      <c r="AC33" s="4" t="s">
        <v>1212</v>
      </c>
      <c r="AD33" s="18">
        <v>2779813489</v>
      </c>
      <c r="AF33" s="18">
        <f t="shared" si="0"/>
        <v>0</v>
      </c>
      <c r="AG33" s="4" t="s">
        <v>1213</v>
      </c>
      <c r="AH33" s="4" t="s">
        <v>1214</v>
      </c>
      <c r="AI33" s="4" t="s">
        <v>1215</v>
      </c>
      <c r="AJ33" s="4" t="s">
        <v>1216</v>
      </c>
      <c r="AS33" s="4" t="s">
        <v>1217</v>
      </c>
      <c r="BR33" s="4" t="s">
        <v>1215</v>
      </c>
      <c r="BS33" s="4" t="s">
        <v>1216</v>
      </c>
      <c r="BT33" s="4" t="s">
        <v>692</v>
      </c>
      <c r="BV33" s="4" t="s">
        <v>198</v>
      </c>
      <c r="BX33" s="4" t="s">
        <v>198</v>
      </c>
      <c r="BY33" s="4" t="s">
        <v>1218</v>
      </c>
      <c r="CE33" s="4" t="s">
        <v>126</v>
      </c>
      <c r="CR33" s="4" t="s">
        <v>1219</v>
      </c>
      <c r="CT33" s="4" t="s">
        <v>1220</v>
      </c>
      <c r="CV33" s="4" t="s">
        <v>669</v>
      </c>
      <c r="DV33" s="4" t="s">
        <v>1221</v>
      </c>
    </row>
    <row r="34" spans="1:132" ht="15" customHeight="1" x14ac:dyDescent="0.25">
      <c r="A34" s="4" t="s">
        <v>1222</v>
      </c>
      <c r="B34" s="4" t="s">
        <v>1222</v>
      </c>
      <c r="C34" s="4" t="s">
        <v>265</v>
      </c>
      <c r="D34" t="s">
        <v>319</v>
      </c>
      <c r="G34" s="4" t="s">
        <v>1231</v>
      </c>
      <c r="H34" s="4" t="s">
        <v>7011</v>
      </c>
      <c r="I34" s="4" t="s">
        <v>1248</v>
      </c>
      <c r="J34" s="4" t="s">
        <v>1249</v>
      </c>
      <c r="X34" t="s">
        <v>1223</v>
      </c>
      <c r="Y34" t="s">
        <v>262</v>
      </c>
      <c r="Z34" s="4" t="s">
        <v>1224</v>
      </c>
      <c r="AA34" s="4" t="s">
        <v>1225</v>
      </c>
      <c r="AB34" s="4" t="s">
        <v>1226</v>
      </c>
      <c r="AC34" s="4" t="s">
        <v>1227</v>
      </c>
      <c r="AD34" s="18">
        <v>1936174043</v>
      </c>
      <c r="AE34" s="4" t="s">
        <v>1228</v>
      </c>
      <c r="AF34" s="18">
        <f t="shared" si="0"/>
        <v>75510787.677000001</v>
      </c>
      <c r="AG34" s="4" t="s">
        <v>1063</v>
      </c>
      <c r="AH34" s="4" t="s">
        <v>1229</v>
      </c>
      <c r="AI34" s="4" t="s">
        <v>1230</v>
      </c>
      <c r="AJ34" s="4" t="s">
        <v>1231</v>
      </c>
      <c r="AK34" s="4" t="s">
        <v>126</v>
      </c>
      <c r="AL34" s="4" t="s">
        <v>525</v>
      </c>
      <c r="AM34" s="4" t="s">
        <v>1232</v>
      </c>
      <c r="AN34" s="4" t="s">
        <v>1233</v>
      </c>
      <c r="AO34" s="4" t="s">
        <v>1234</v>
      </c>
      <c r="AQ34" s="4" t="s">
        <v>132</v>
      </c>
      <c r="AR34" s="4" t="s">
        <v>1235</v>
      </c>
      <c r="AS34" s="4" t="s">
        <v>1236</v>
      </c>
      <c r="AV34" s="4" t="s">
        <v>1237</v>
      </c>
      <c r="AW34" s="4" t="s">
        <v>1237</v>
      </c>
      <c r="AX34" s="4" t="s">
        <v>1238</v>
      </c>
      <c r="AY34" s="4" t="s">
        <v>1239</v>
      </c>
      <c r="AZ34" s="4" t="s">
        <v>1237</v>
      </c>
      <c r="BA34" s="4" t="s">
        <v>1240</v>
      </c>
      <c r="BB34" s="4" t="s">
        <v>1241</v>
      </c>
      <c r="BC34" s="4" t="s">
        <v>1242</v>
      </c>
      <c r="BG34" s="4" t="s">
        <v>1243</v>
      </c>
      <c r="BH34" s="4" t="s">
        <v>1243</v>
      </c>
      <c r="BI34" s="4" t="s">
        <v>1243</v>
      </c>
      <c r="BK34" s="4" t="s">
        <v>1244</v>
      </c>
      <c r="BL34" s="4" t="s">
        <v>1245</v>
      </c>
      <c r="BM34" s="4" t="s">
        <v>1245</v>
      </c>
      <c r="BN34" s="4" t="s">
        <v>1245</v>
      </c>
      <c r="BO34" s="4" t="s">
        <v>1246</v>
      </c>
      <c r="BP34" s="4" t="s">
        <v>1246</v>
      </c>
      <c r="BQ34" s="4" t="s">
        <v>1246</v>
      </c>
      <c r="BR34" s="4" t="s">
        <v>1247</v>
      </c>
      <c r="BS34" s="4" t="s">
        <v>1248</v>
      </c>
      <c r="BT34" s="4" t="s">
        <v>1249</v>
      </c>
      <c r="BV34" s="4" t="s">
        <v>198</v>
      </c>
      <c r="BW34" s="4" t="s">
        <v>152</v>
      </c>
      <c r="BX34" s="4" t="s">
        <v>126</v>
      </c>
      <c r="BY34" s="4" t="s">
        <v>353</v>
      </c>
      <c r="BZ34" s="4" t="s">
        <v>1224</v>
      </c>
      <c r="CE34" s="4" t="s">
        <v>126</v>
      </c>
      <c r="CQ34" s="4" t="s">
        <v>1250</v>
      </c>
      <c r="DV34" s="4" t="s">
        <v>1251</v>
      </c>
      <c r="DW34" s="4" t="s">
        <v>1252</v>
      </c>
      <c r="DZ34" s="4" t="s">
        <v>1253</v>
      </c>
    </row>
    <row r="35" spans="1:132" ht="15" customHeight="1" x14ac:dyDescent="0.25">
      <c r="A35" s="4" t="s">
        <v>1254</v>
      </c>
      <c r="B35" s="4" t="s">
        <v>1254</v>
      </c>
      <c r="C35" s="4" t="s">
        <v>265</v>
      </c>
      <c r="D35" t="s">
        <v>278</v>
      </c>
      <c r="G35" s="4" t="s">
        <v>1262</v>
      </c>
      <c r="H35" s="4" t="s">
        <v>7011</v>
      </c>
      <c r="X35" t="s">
        <v>1255</v>
      </c>
      <c r="Y35" t="s">
        <v>262</v>
      </c>
      <c r="Z35" s="4" t="s">
        <v>1256</v>
      </c>
      <c r="AA35" s="4" t="s">
        <v>1257</v>
      </c>
      <c r="AB35" s="4" t="s">
        <v>1258</v>
      </c>
      <c r="AC35" s="4" t="s">
        <v>1259</v>
      </c>
      <c r="AD35" s="18">
        <v>26961061119</v>
      </c>
      <c r="AF35" s="18">
        <f t="shared" si="0"/>
        <v>0</v>
      </c>
      <c r="AG35" s="4" t="s">
        <v>929</v>
      </c>
      <c r="AH35" s="4" t="s">
        <v>1260</v>
      </c>
      <c r="AI35" s="4" t="s">
        <v>1261</v>
      </c>
      <c r="AJ35" s="4" t="s">
        <v>1262</v>
      </c>
      <c r="AS35" s="4" t="s">
        <v>1263</v>
      </c>
      <c r="AV35" s="4" t="s">
        <v>1264</v>
      </c>
      <c r="AW35" s="4" t="s">
        <v>1265</v>
      </c>
      <c r="AZ35" s="4" t="s">
        <v>1266</v>
      </c>
      <c r="BA35" s="4" t="s">
        <v>1267</v>
      </c>
      <c r="BC35" s="4" t="s">
        <v>561</v>
      </c>
      <c r="BG35" s="4" t="s">
        <v>1268</v>
      </c>
      <c r="BH35" s="4" t="s">
        <v>1268</v>
      </c>
      <c r="BI35" s="4" t="s">
        <v>1268</v>
      </c>
      <c r="BJ35" s="4" t="s">
        <v>1269</v>
      </c>
      <c r="BK35" s="4" t="s">
        <v>1269</v>
      </c>
      <c r="BL35" s="4" t="s">
        <v>1270</v>
      </c>
      <c r="BM35" s="4" t="s">
        <v>1270</v>
      </c>
      <c r="BN35" s="4" t="s">
        <v>1270</v>
      </c>
      <c r="BO35" s="4" t="s">
        <v>1269</v>
      </c>
      <c r="BP35" s="4" t="s">
        <v>1269</v>
      </c>
      <c r="BQ35" s="4" t="s">
        <v>1269</v>
      </c>
      <c r="BV35" s="4" t="s">
        <v>198</v>
      </c>
      <c r="BX35" s="4" t="s">
        <v>198</v>
      </c>
    </row>
    <row r="36" spans="1:132" ht="15" customHeight="1" x14ac:dyDescent="0.25">
      <c r="A36" s="4" t="s">
        <v>1271</v>
      </c>
      <c r="B36" s="4" t="s">
        <v>1271</v>
      </c>
      <c r="C36" s="4" t="s">
        <v>265</v>
      </c>
      <c r="D36" t="s">
        <v>319</v>
      </c>
      <c r="E36" s="16">
        <v>2014</v>
      </c>
      <c r="G36" s="4" t="s">
        <v>1279</v>
      </c>
      <c r="H36" s="4" t="s">
        <v>7011</v>
      </c>
      <c r="I36" s="4" t="s">
        <v>1291</v>
      </c>
      <c r="J36" s="4" t="s">
        <v>1292</v>
      </c>
      <c r="K36" s="4" t="s">
        <v>495</v>
      </c>
      <c r="P36" s="4" t="s">
        <v>1299</v>
      </c>
      <c r="Q36" s="4" t="s">
        <v>1300</v>
      </c>
      <c r="R36" s="4" t="s">
        <v>1301</v>
      </c>
      <c r="S36" s="4" t="s">
        <v>1302</v>
      </c>
      <c r="T36" s="4" t="s">
        <v>1303</v>
      </c>
      <c r="U36" s="4" t="s">
        <v>1304</v>
      </c>
      <c r="V36" s="4" t="s">
        <v>1303</v>
      </c>
      <c r="W36" s="4" t="s">
        <v>1307</v>
      </c>
      <c r="X36" t="s">
        <v>1272</v>
      </c>
      <c r="Y36" t="s">
        <v>262</v>
      </c>
      <c r="Z36" s="4" t="s">
        <v>1273</v>
      </c>
      <c r="AA36" s="4" t="s">
        <v>1191</v>
      </c>
      <c r="AB36" s="4" t="s">
        <v>1274</v>
      </c>
      <c r="AC36" s="4" t="s">
        <v>1275</v>
      </c>
      <c r="AD36" s="18">
        <v>45338283344</v>
      </c>
      <c r="AE36" s="4" t="s">
        <v>1276</v>
      </c>
      <c r="AF36" s="18">
        <f t="shared" si="0"/>
        <v>2538943867.2639999</v>
      </c>
      <c r="AG36" s="4" t="s">
        <v>268</v>
      </c>
      <c r="AH36" s="4" t="s">
        <v>1277</v>
      </c>
      <c r="AI36" s="4" t="s">
        <v>1278</v>
      </c>
      <c r="AJ36" s="4" t="s">
        <v>1279</v>
      </c>
      <c r="AK36" s="4" t="s">
        <v>198</v>
      </c>
      <c r="AS36" s="4" t="s">
        <v>1280</v>
      </c>
      <c r="AX36" s="4" t="s">
        <v>1281</v>
      </c>
      <c r="AY36" s="4" t="s">
        <v>1282</v>
      </c>
      <c r="AZ36" s="4" t="s">
        <v>1283</v>
      </c>
      <c r="BA36" s="4" t="s">
        <v>1284</v>
      </c>
      <c r="BB36" s="4" t="s">
        <v>1285</v>
      </c>
      <c r="BC36" s="4" t="s">
        <v>1286</v>
      </c>
      <c r="BD36" s="4" t="s">
        <v>1286</v>
      </c>
      <c r="BE36" s="4" t="s">
        <v>1286</v>
      </c>
      <c r="BF36" s="4" t="s">
        <v>1286</v>
      </c>
      <c r="BG36" s="4" t="s">
        <v>1287</v>
      </c>
      <c r="BH36" s="4" t="s">
        <v>1287</v>
      </c>
      <c r="BI36" s="4" t="s">
        <v>1287</v>
      </c>
      <c r="BK36" s="4" t="s">
        <v>1288</v>
      </c>
      <c r="BL36" s="4" t="s">
        <v>1289</v>
      </c>
      <c r="BM36" s="4" t="s">
        <v>1289</v>
      </c>
      <c r="BN36" s="4" t="s">
        <v>1289</v>
      </c>
      <c r="BR36" s="4" t="s">
        <v>1290</v>
      </c>
      <c r="BS36" s="4" t="s">
        <v>1291</v>
      </c>
      <c r="BT36" s="4" t="s">
        <v>1292</v>
      </c>
      <c r="BU36" s="4" t="s">
        <v>495</v>
      </c>
      <c r="BV36" s="4" t="s">
        <v>198</v>
      </c>
      <c r="BW36" s="4" t="s">
        <v>152</v>
      </c>
      <c r="BX36" s="4" t="s">
        <v>198</v>
      </c>
      <c r="BY36" s="4" t="s">
        <v>1293</v>
      </c>
      <c r="BZ36" s="4" t="s">
        <v>1294</v>
      </c>
      <c r="CC36" s="4" t="s">
        <v>157</v>
      </c>
      <c r="CE36" s="4" t="s">
        <v>126</v>
      </c>
      <c r="CM36" s="4" t="s">
        <v>224</v>
      </c>
      <c r="CN36" s="4" t="s">
        <v>1295</v>
      </c>
      <c r="CO36" s="4" t="s">
        <v>1296</v>
      </c>
      <c r="CP36" s="4" t="s">
        <v>1297</v>
      </c>
      <c r="CQ36" s="4" t="s">
        <v>1298</v>
      </c>
      <c r="CR36" s="4" t="s">
        <v>1299</v>
      </c>
      <c r="CS36" s="4" t="s">
        <v>1300</v>
      </c>
      <c r="CT36" s="4" t="s">
        <v>1301</v>
      </c>
      <c r="CU36" s="4" t="s">
        <v>1302</v>
      </c>
      <c r="CV36" s="4" t="s">
        <v>1303</v>
      </c>
      <c r="CW36" s="4" t="s">
        <v>1304</v>
      </c>
      <c r="CX36" s="4" t="s">
        <v>1305</v>
      </c>
      <c r="CY36" s="4" t="s">
        <v>1306</v>
      </c>
      <c r="CZ36" s="4" t="s">
        <v>1303</v>
      </c>
      <c r="DA36" s="4" t="s">
        <v>1307</v>
      </c>
      <c r="DB36" s="4" t="s">
        <v>1308</v>
      </c>
      <c r="DC36" s="4" t="s">
        <v>1309</v>
      </c>
      <c r="DD36" s="4" t="s">
        <v>1310</v>
      </c>
      <c r="DE36" s="4" t="s">
        <v>1311</v>
      </c>
      <c r="DH36" s="4" t="s">
        <v>388</v>
      </c>
      <c r="DI36" s="4" t="s">
        <v>1312</v>
      </c>
      <c r="DL36" s="4" t="s">
        <v>1313</v>
      </c>
      <c r="DM36" s="4" t="s">
        <v>1314</v>
      </c>
      <c r="DQ36" s="4" t="s">
        <v>638</v>
      </c>
      <c r="DR36" s="4" t="s">
        <v>646</v>
      </c>
      <c r="DU36" s="4" t="s">
        <v>1315</v>
      </c>
      <c r="DV36" s="4" t="s">
        <v>1316</v>
      </c>
      <c r="DX36" s="4" t="s">
        <v>1317</v>
      </c>
      <c r="DY36" s="4" t="s">
        <v>1318</v>
      </c>
      <c r="DZ36" s="4" t="s">
        <v>1319</v>
      </c>
    </row>
    <row r="37" spans="1:132" ht="15" customHeight="1" x14ac:dyDescent="0.25">
      <c r="A37" s="4" t="s">
        <v>1320</v>
      </c>
      <c r="B37" s="4" t="s">
        <v>1320</v>
      </c>
      <c r="C37" s="4" t="s">
        <v>303</v>
      </c>
      <c r="D37" t="s">
        <v>903</v>
      </c>
      <c r="G37" s="4" t="s">
        <v>1329</v>
      </c>
      <c r="H37" s="4" t="s">
        <v>7011</v>
      </c>
      <c r="I37" s="4" t="s">
        <v>1332</v>
      </c>
      <c r="J37" s="4" t="s">
        <v>1333</v>
      </c>
      <c r="X37" t="s">
        <v>1321</v>
      </c>
      <c r="Y37" t="s">
        <v>262</v>
      </c>
      <c r="Z37" s="4" t="s">
        <v>1322</v>
      </c>
      <c r="AA37" s="4" t="s">
        <v>1323</v>
      </c>
      <c r="AB37" s="4" t="s">
        <v>1324</v>
      </c>
      <c r="AC37" s="4" t="s">
        <v>1325</v>
      </c>
      <c r="AD37" s="18">
        <v>1988336331717</v>
      </c>
      <c r="AF37" s="18">
        <f t="shared" si="0"/>
        <v>0</v>
      </c>
      <c r="AG37" s="4" t="s">
        <v>1326</v>
      </c>
      <c r="AH37" s="4" t="s">
        <v>1327</v>
      </c>
      <c r="AI37" s="4" t="s">
        <v>1328</v>
      </c>
      <c r="AJ37" s="4" t="s">
        <v>1329</v>
      </c>
      <c r="AS37" s="4" t="s">
        <v>1330</v>
      </c>
      <c r="BR37" s="4" t="s">
        <v>1331</v>
      </c>
      <c r="BS37" s="4" t="s">
        <v>1332</v>
      </c>
      <c r="BT37" s="4" t="s">
        <v>1333</v>
      </c>
      <c r="BY37" s="4" t="s">
        <v>1293</v>
      </c>
      <c r="CD37" s="4" t="s">
        <v>1334</v>
      </c>
      <c r="CP37" s="4" t="s">
        <v>1335</v>
      </c>
      <c r="CQ37" s="4" t="s">
        <v>1336</v>
      </c>
      <c r="DQ37" s="4" t="s">
        <v>1337</v>
      </c>
      <c r="DV37" s="4" t="s">
        <v>1338</v>
      </c>
      <c r="EA37" s="4" t="s">
        <v>1339</v>
      </c>
      <c r="EB37" s="4" t="s">
        <v>1340</v>
      </c>
    </row>
    <row r="38" spans="1:132" ht="15" customHeight="1" x14ac:dyDescent="0.25">
      <c r="A38" s="4" t="s">
        <v>1341</v>
      </c>
      <c r="B38" s="4" t="s">
        <v>1341</v>
      </c>
      <c r="C38" s="4" t="s">
        <v>303</v>
      </c>
      <c r="D38" t="s">
        <v>393</v>
      </c>
      <c r="G38" s="4" t="s">
        <v>1348</v>
      </c>
      <c r="H38" s="4" t="s">
        <v>7011</v>
      </c>
      <c r="X38" t="s">
        <v>1342</v>
      </c>
      <c r="Y38" t="s">
        <v>262</v>
      </c>
      <c r="Z38" s="4" t="s">
        <v>1343</v>
      </c>
      <c r="AA38" s="4" t="s">
        <v>1344</v>
      </c>
      <c r="AB38" s="4" t="s">
        <v>1345</v>
      </c>
      <c r="AC38" s="4" t="s">
        <v>1346</v>
      </c>
      <c r="AD38" s="18">
        <v>5898449687</v>
      </c>
      <c r="AF38" s="18">
        <f t="shared" si="0"/>
        <v>0</v>
      </c>
      <c r="AG38" s="4" t="s">
        <v>1116</v>
      </c>
      <c r="AI38" s="4" t="s">
        <v>1347</v>
      </c>
      <c r="AJ38" s="4" t="s">
        <v>1348</v>
      </c>
      <c r="AK38" s="4" t="s">
        <v>126</v>
      </c>
      <c r="AS38" s="4" t="s">
        <v>1349</v>
      </c>
      <c r="AV38" s="4" t="s">
        <v>1350</v>
      </c>
      <c r="AW38" s="4" t="s">
        <v>1350</v>
      </c>
      <c r="AY38" s="4" t="s">
        <v>1351</v>
      </c>
      <c r="AZ38" s="4" t="s">
        <v>1352</v>
      </c>
      <c r="BA38" s="4" t="s">
        <v>1353</v>
      </c>
      <c r="BB38" s="4" t="s">
        <v>1354</v>
      </c>
      <c r="BC38" s="4" t="s">
        <v>1355</v>
      </c>
      <c r="BD38" s="4" t="s">
        <v>1356</v>
      </c>
      <c r="BE38" s="4" t="s">
        <v>1356</v>
      </c>
      <c r="BF38" s="4" t="s">
        <v>1356</v>
      </c>
      <c r="BG38" s="4" t="s">
        <v>1357</v>
      </c>
      <c r="BH38" s="4" t="s">
        <v>1357</v>
      </c>
      <c r="BI38" s="4" t="s">
        <v>1357</v>
      </c>
      <c r="BJ38" s="4" t="s">
        <v>1358</v>
      </c>
      <c r="BK38" s="4" t="s">
        <v>1359</v>
      </c>
      <c r="BO38" s="4" t="s">
        <v>1360</v>
      </c>
      <c r="BP38" s="4" t="s">
        <v>1360</v>
      </c>
      <c r="BQ38" s="4" t="s">
        <v>1360</v>
      </c>
      <c r="CN38" s="4" t="s">
        <v>1361</v>
      </c>
      <c r="DU38" s="4" t="s">
        <v>723</v>
      </c>
      <c r="DV38" s="4" t="s">
        <v>1362</v>
      </c>
    </row>
    <row r="39" spans="1:132" ht="15" customHeight="1" x14ac:dyDescent="0.25">
      <c r="A39" s="4" t="s">
        <v>1363</v>
      </c>
      <c r="B39" s="4" t="s">
        <v>1363</v>
      </c>
      <c r="C39" s="4" t="s">
        <v>119</v>
      </c>
      <c r="D39" t="s">
        <v>319</v>
      </c>
      <c r="H39" s="4" t="s">
        <v>7011</v>
      </c>
      <c r="X39" t="s">
        <v>1364</v>
      </c>
      <c r="Y39" t="s">
        <v>262</v>
      </c>
      <c r="Z39" s="4" t="s">
        <v>1273</v>
      </c>
      <c r="AA39" s="4" t="s">
        <v>1191</v>
      </c>
      <c r="AB39" s="4" t="s">
        <v>1365</v>
      </c>
      <c r="AC39" s="4" t="s">
        <v>1366</v>
      </c>
      <c r="AD39" s="18">
        <v>2516498299</v>
      </c>
      <c r="AE39" s="4" t="s">
        <v>1367</v>
      </c>
      <c r="AF39" s="18">
        <f t="shared" si="0"/>
        <v>27681481.288999997</v>
      </c>
      <c r="AG39" s="4" t="s">
        <v>1063</v>
      </c>
      <c r="AH39" s="4" t="s">
        <v>1368</v>
      </c>
      <c r="AI39" s="4" t="s">
        <v>1369</v>
      </c>
      <c r="AJ39" s="4" t="s">
        <v>833</v>
      </c>
      <c r="AK39" s="4" t="s">
        <v>1370</v>
      </c>
      <c r="AN39" s="4" t="s">
        <v>1371</v>
      </c>
      <c r="AO39" s="4" t="s">
        <v>1372</v>
      </c>
      <c r="AP39" s="4" t="s">
        <v>1373</v>
      </c>
      <c r="AQ39" s="4" t="s">
        <v>1374</v>
      </c>
      <c r="AR39" s="4" t="s">
        <v>807</v>
      </c>
      <c r="AS39" s="4" t="s">
        <v>1375</v>
      </c>
      <c r="AZ39" s="4" t="s">
        <v>1376</v>
      </c>
      <c r="BA39" s="4" t="s">
        <v>1377</v>
      </c>
      <c r="BB39" s="4" t="s">
        <v>1378</v>
      </c>
      <c r="BC39" s="4" t="s">
        <v>1379</v>
      </c>
      <c r="BD39" s="4" t="s">
        <v>1380</v>
      </c>
      <c r="BE39" s="4" t="s">
        <v>1380</v>
      </c>
      <c r="BF39" s="4" t="s">
        <v>1380</v>
      </c>
      <c r="BG39" s="4" t="s">
        <v>1381</v>
      </c>
      <c r="BH39" s="4" t="s">
        <v>1381</v>
      </c>
      <c r="BI39" s="4" t="s">
        <v>1381</v>
      </c>
      <c r="BJ39" s="4" t="s">
        <v>1382</v>
      </c>
      <c r="BK39" s="4" t="s">
        <v>1383</v>
      </c>
      <c r="BL39" s="4" t="s">
        <v>1384</v>
      </c>
      <c r="BM39" s="4" t="s">
        <v>1384</v>
      </c>
      <c r="BN39" s="4" t="s">
        <v>1384</v>
      </c>
      <c r="BO39" s="4" t="s">
        <v>1385</v>
      </c>
      <c r="BP39" s="4" t="s">
        <v>1385</v>
      </c>
      <c r="BQ39" s="4" t="s">
        <v>1385</v>
      </c>
      <c r="BR39" s="4" t="s">
        <v>198</v>
      </c>
      <c r="BV39" s="4" t="s">
        <v>198</v>
      </c>
      <c r="BW39" s="4" t="s">
        <v>152</v>
      </c>
      <c r="BX39" s="4" t="s">
        <v>198</v>
      </c>
      <c r="BY39" s="4" t="s">
        <v>893</v>
      </c>
      <c r="BZ39" s="4" t="s">
        <v>866</v>
      </c>
    </row>
    <row r="40" spans="1:132" ht="15" customHeight="1" x14ac:dyDescent="0.25">
      <c r="A40" s="4" t="s">
        <v>1386</v>
      </c>
      <c r="B40" s="4" t="s">
        <v>1386</v>
      </c>
      <c r="C40" s="4" t="s">
        <v>119</v>
      </c>
      <c r="D40" t="s">
        <v>319</v>
      </c>
      <c r="G40" s="4" t="s">
        <v>1392</v>
      </c>
      <c r="H40" s="4" t="s">
        <v>7011</v>
      </c>
      <c r="X40" t="s">
        <v>1387</v>
      </c>
      <c r="Y40" t="s">
        <v>262</v>
      </c>
      <c r="Z40" s="4" t="s">
        <v>1273</v>
      </c>
      <c r="AA40" s="4" t="s">
        <v>1191</v>
      </c>
      <c r="AB40" s="4" t="s">
        <v>1388</v>
      </c>
      <c r="AC40" s="4" t="s">
        <v>1389</v>
      </c>
      <c r="AD40" s="18">
        <v>11779980801</v>
      </c>
      <c r="AF40" s="18">
        <f t="shared" si="0"/>
        <v>0</v>
      </c>
      <c r="AG40" s="4" t="s">
        <v>268</v>
      </c>
      <c r="AH40" s="4" t="s">
        <v>1390</v>
      </c>
      <c r="AI40" s="4" t="s">
        <v>1391</v>
      </c>
      <c r="AJ40" s="4" t="s">
        <v>1392</v>
      </c>
      <c r="AS40" s="4" t="s">
        <v>1393</v>
      </c>
      <c r="AW40" s="4" t="s">
        <v>1394</v>
      </c>
      <c r="AZ40" s="4" t="s">
        <v>1395</v>
      </c>
      <c r="BA40" s="4" t="s">
        <v>1396</v>
      </c>
      <c r="BB40" s="4" t="s">
        <v>1397</v>
      </c>
      <c r="BG40" s="4" t="s">
        <v>1398</v>
      </c>
      <c r="BH40" s="4" t="s">
        <v>1398</v>
      </c>
      <c r="BI40" s="4" t="s">
        <v>1398</v>
      </c>
      <c r="BJ40" s="4" t="s">
        <v>1399</v>
      </c>
      <c r="BK40" s="4" t="s">
        <v>1400</v>
      </c>
      <c r="BV40" s="4" t="s">
        <v>198</v>
      </c>
      <c r="BX40" s="4" t="s">
        <v>198</v>
      </c>
      <c r="DV40" s="4" t="s">
        <v>1401</v>
      </c>
    </row>
    <row r="41" spans="1:132" ht="15" customHeight="1" x14ac:dyDescent="0.25">
      <c r="A41" s="4" t="s">
        <v>1402</v>
      </c>
      <c r="B41" s="4" t="s">
        <v>1402</v>
      </c>
      <c r="C41" s="4" t="s">
        <v>303</v>
      </c>
      <c r="D41" t="s">
        <v>184</v>
      </c>
      <c r="G41" s="4" t="s">
        <v>1409</v>
      </c>
      <c r="H41" s="4" t="s">
        <v>7011</v>
      </c>
      <c r="X41" t="s">
        <v>1403</v>
      </c>
      <c r="Y41" t="s">
        <v>262</v>
      </c>
      <c r="Z41" s="4" t="s">
        <v>1404</v>
      </c>
      <c r="AA41" s="4" t="s">
        <v>1405</v>
      </c>
      <c r="AB41" s="4" t="s">
        <v>1406</v>
      </c>
      <c r="AC41" s="4" t="s">
        <v>1407</v>
      </c>
      <c r="AD41" s="18">
        <v>11515258634</v>
      </c>
      <c r="AF41" s="18">
        <f t="shared" si="0"/>
        <v>0</v>
      </c>
      <c r="AI41" s="4" t="s">
        <v>1408</v>
      </c>
      <c r="AJ41" s="4" t="s">
        <v>1409</v>
      </c>
    </row>
    <row r="42" spans="1:132" ht="15" customHeight="1" x14ac:dyDescent="0.25">
      <c r="A42" s="4" t="s">
        <v>1410</v>
      </c>
      <c r="B42" s="4" t="s">
        <v>1410</v>
      </c>
      <c r="C42" s="4" t="s">
        <v>303</v>
      </c>
      <c r="D42" t="s">
        <v>393</v>
      </c>
      <c r="E42" s="16">
        <v>2003</v>
      </c>
      <c r="G42" s="4" t="s">
        <v>1419</v>
      </c>
      <c r="H42" s="4" t="s">
        <v>7011</v>
      </c>
      <c r="I42" s="4" t="s">
        <v>1419</v>
      </c>
      <c r="J42" s="4" t="s">
        <v>1431</v>
      </c>
      <c r="P42" s="4" t="s">
        <v>1438</v>
      </c>
      <c r="Q42" s="4" t="s">
        <v>1439</v>
      </c>
      <c r="R42" s="4" t="s">
        <v>1440</v>
      </c>
      <c r="S42" s="4" t="s">
        <v>1441</v>
      </c>
      <c r="T42" s="4" t="s">
        <v>1442</v>
      </c>
      <c r="U42" s="4" t="s">
        <v>1443</v>
      </c>
      <c r="X42" t="s">
        <v>1411</v>
      </c>
      <c r="Y42" t="s">
        <v>262</v>
      </c>
      <c r="Z42" s="4" t="s">
        <v>1412</v>
      </c>
      <c r="AA42" s="4" t="s">
        <v>1413</v>
      </c>
      <c r="AB42" s="4" t="s">
        <v>1414</v>
      </c>
      <c r="AC42" s="4" t="s">
        <v>1415</v>
      </c>
      <c r="AD42" s="18">
        <v>317058508651</v>
      </c>
      <c r="AE42" s="4" t="s">
        <v>470</v>
      </c>
      <c r="AF42" s="18">
        <f t="shared" si="0"/>
        <v>14901749906.597</v>
      </c>
      <c r="AG42" s="4" t="s">
        <v>1416</v>
      </c>
      <c r="AH42" s="4" t="s">
        <v>1417</v>
      </c>
      <c r="AI42" s="4" t="s">
        <v>1418</v>
      </c>
      <c r="AJ42" s="4" t="s">
        <v>1419</v>
      </c>
      <c r="AK42" s="4" t="s">
        <v>126</v>
      </c>
      <c r="AL42" s="4" t="s">
        <v>1420</v>
      </c>
      <c r="AM42" s="4" t="s">
        <v>1421</v>
      </c>
      <c r="AN42" s="4" t="s">
        <v>1418</v>
      </c>
      <c r="AO42" s="4" t="s">
        <v>1422</v>
      </c>
      <c r="AP42" s="4" t="s">
        <v>1423</v>
      </c>
      <c r="AQ42" s="4" t="s">
        <v>132</v>
      </c>
      <c r="AR42" s="4" t="s">
        <v>1419</v>
      </c>
      <c r="AS42" s="4" t="s">
        <v>1424</v>
      </c>
      <c r="AT42" s="4" t="s">
        <v>1425</v>
      </c>
      <c r="AU42" s="4" t="s">
        <v>1425</v>
      </c>
      <c r="AW42" s="4" t="s">
        <v>1426</v>
      </c>
      <c r="AZ42" s="4" t="s">
        <v>1427</v>
      </c>
      <c r="BA42" s="4" t="s">
        <v>1428</v>
      </c>
      <c r="BG42" s="4" t="s">
        <v>1429</v>
      </c>
      <c r="BH42" s="4" t="s">
        <v>1429</v>
      </c>
      <c r="BI42" s="4" t="s">
        <v>1429</v>
      </c>
      <c r="BL42" s="4" t="s">
        <v>1430</v>
      </c>
      <c r="BM42" s="4" t="s">
        <v>1430</v>
      </c>
      <c r="BN42" s="4" t="s">
        <v>1430</v>
      </c>
      <c r="BR42" s="4" t="s">
        <v>1418</v>
      </c>
      <c r="BS42" s="4" t="s">
        <v>1419</v>
      </c>
      <c r="BT42" s="4" t="s">
        <v>1431</v>
      </c>
      <c r="BV42" s="4" t="s">
        <v>126</v>
      </c>
      <c r="BX42" s="4" t="s">
        <v>198</v>
      </c>
      <c r="BY42" s="4" t="s">
        <v>989</v>
      </c>
      <c r="BZ42" s="4" t="s">
        <v>1432</v>
      </c>
      <c r="CB42" s="4" t="s">
        <v>156</v>
      </c>
      <c r="CC42" s="4" t="s">
        <v>157</v>
      </c>
      <c r="CD42" s="4" t="s">
        <v>1433</v>
      </c>
      <c r="CE42" s="4" t="s">
        <v>126</v>
      </c>
      <c r="CG42" s="4" t="s">
        <v>220</v>
      </c>
      <c r="CH42" s="4" t="s">
        <v>220</v>
      </c>
      <c r="CI42" s="4" t="s">
        <v>1420</v>
      </c>
      <c r="CM42" s="4" t="s">
        <v>362</v>
      </c>
      <c r="CN42" s="4" t="s">
        <v>1434</v>
      </c>
      <c r="CO42" s="4" t="s">
        <v>1435</v>
      </c>
      <c r="CP42" s="4" t="s">
        <v>1436</v>
      </c>
      <c r="CQ42" s="4" t="s">
        <v>1437</v>
      </c>
      <c r="CR42" s="4" t="s">
        <v>1438</v>
      </c>
      <c r="CS42" s="4" t="s">
        <v>1439</v>
      </c>
      <c r="CT42" s="4" t="s">
        <v>1440</v>
      </c>
      <c r="CU42" s="4" t="s">
        <v>1441</v>
      </c>
      <c r="CV42" s="4" t="s">
        <v>1442</v>
      </c>
      <c r="CW42" s="4" t="s">
        <v>1443</v>
      </c>
      <c r="DB42" s="4" t="s">
        <v>1444</v>
      </c>
      <c r="DC42" s="4" t="s">
        <v>1445</v>
      </c>
      <c r="DD42" s="4" t="s">
        <v>1446</v>
      </c>
      <c r="DE42" s="4" t="s">
        <v>1447</v>
      </c>
      <c r="DF42" s="4" t="s">
        <v>1448</v>
      </c>
      <c r="DG42" s="4" t="s">
        <v>1449</v>
      </c>
      <c r="DH42" s="4" t="s">
        <v>1450</v>
      </c>
      <c r="DI42" s="4" t="s">
        <v>1451</v>
      </c>
      <c r="DJ42" s="4" t="s">
        <v>1452</v>
      </c>
      <c r="DK42" s="4" t="s">
        <v>1435</v>
      </c>
      <c r="DN42" s="4" t="s">
        <v>1453</v>
      </c>
      <c r="DO42" s="4" t="s">
        <v>1454</v>
      </c>
      <c r="DP42" s="4" t="s">
        <v>386</v>
      </c>
      <c r="DQ42" s="4" t="s">
        <v>1455</v>
      </c>
      <c r="DR42" s="4" t="s">
        <v>1456</v>
      </c>
      <c r="DT42" s="4" t="s">
        <v>387</v>
      </c>
      <c r="DU42" s="4" t="s">
        <v>1457</v>
      </c>
      <c r="DW42" s="4" t="s">
        <v>1458</v>
      </c>
      <c r="DX42" s="4" t="s">
        <v>639</v>
      </c>
      <c r="DY42" s="4" t="s">
        <v>899</v>
      </c>
      <c r="DZ42" s="4" t="s">
        <v>1459</v>
      </c>
      <c r="EA42" s="4" t="s">
        <v>1460</v>
      </c>
      <c r="EB42" s="4" t="s">
        <v>1461</v>
      </c>
    </row>
    <row r="43" spans="1:132" ht="15" customHeight="1" x14ac:dyDescent="0.25">
      <c r="A43" s="4" t="s">
        <v>1462</v>
      </c>
      <c r="B43" s="4" t="s">
        <v>1462</v>
      </c>
      <c r="C43" s="4" t="s">
        <v>190</v>
      </c>
      <c r="D43" t="s">
        <v>278</v>
      </c>
      <c r="E43" s="4" t="s">
        <v>1464</v>
      </c>
      <c r="G43" s="4" t="s">
        <v>1473</v>
      </c>
      <c r="H43" s="4" t="s">
        <v>7011</v>
      </c>
      <c r="I43" s="4" t="s">
        <v>1491</v>
      </c>
      <c r="J43" s="4" t="s">
        <v>1492</v>
      </c>
      <c r="K43" s="4" t="s">
        <v>1493</v>
      </c>
      <c r="P43" s="4" t="s">
        <v>1501</v>
      </c>
      <c r="R43" s="4" t="s">
        <v>1502</v>
      </c>
      <c r="T43" s="4" t="s">
        <v>1503</v>
      </c>
      <c r="X43" t="s">
        <v>1463</v>
      </c>
      <c r="Y43" t="s">
        <v>186</v>
      </c>
      <c r="Z43" s="4" t="s">
        <v>1465</v>
      </c>
      <c r="AA43" s="4" t="s">
        <v>1466</v>
      </c>
      <c r="AB43" s="4" t="s">
        <v>1467</v>
      </c>
      <c r="AC43" s="4" t="s">
        <v>1468</v>
      </c>
      <c r="AD43" s="18">
        <v>14722730697890</v>
      </c>
      <c r="AE43" s="4" t="s">
        <v>1469</v>
      </c>
      <c r="AF43" s="18">
        <f t="shared" si="0"/>
        <v>530018305124.03998</v>
      </c>
      <c r="AG43" s="4" t="s">
        <v>1470</v>
      </c>
      <c r="AH43" s="4" t="s">
        <v>1471</v>
      </c>
      <c r="AI43" s="4" t="s">
        <v>1472</v>
      </c>
      <c r="AJ43" s="4" t="s">
        <v>1473</v>
      </c>
      <c r="AK43" s="4" t="s">
        <v>1204</v>
      </c>
      <c r="AQ43" s="4" t="s">
        <v>132</v>
      </c>
      <c r="AS43" s="4" t="s">
        <v>1474</v>
      </c>
      <c r="AU43" s="4" t="s">
        <v>1475</v>
      </c>
      <c r="AV43" s="4" t="s">
        <v>1476</v>
      </c>
      <c r="AW43" s="4" t="s">
        <v>1476</v>
      </c>
      <c r="AX43" s="4" t="s">
        <v>1477</v>
      </c>
      <c r="AY43" s="4" t="s">
        <v>1478</v>
      </c>
      <c r="AZ43" s="4" t="s">
        <v>1479</v>
      </c>
      <c r="BA43" s="4" t="s">
        <v>1480</v>
      </c>
      <c r="BB43" s="4" t="s">
        <v>1481</v>
      </c>
      <c r="BC43" s="4" t="s">
        <v>1482</v>
      </c>
      <c r="BD43" s="4" t="s">
        <v>1483</v>
      </c>
      <c r="BE43" s="4" t="s">
        <v>1484</v>
      </c>
      <c r="BF43" s="4" t="s">
        <v>1483</v>
      </c>
      <c r="BG43" s="4" t="s">
        <v>1485</v>
      </c>
      <c r="BH43" s="4" t="s">
        <v>1486</v>
      </c>
      <c r="BI43" s="4" t="s">
        <v>1485</v>
      </c>
      <c r="BJ43" s="4" t="s">
        <v>1487</v>
      </c>
      <c r="BK43" s="4" t="s">
        <v>1488</v>
      </c>
      <c r="BL43" s="4" t="s">
        <v>1489</v>
      </c>
      <c r="BM43" s="4" t="s">
        <v>1489</v>
      </c>
      <c r="BN43" s="4" t="s">
        <v>1489</v>
      </c>
      <c r="BR43" s="4" t="s">
        <v>1490</v>
      </c>
      <c r="BS43" s="4" t="s">
        <v>1491</v>
      </c>
      <c r="BT43" s="4" t="s">
        <v>1492</v>
      </c>
      <c r="BU43" s="4" t="s">
        <v>1493</v>
      </c>
      <c r="BV43" s="4" t="s">
        <v>1494</v>
      </c>
      <c r="BW43" s="4" t="s">
        <v>833</v>
      </c>
      <c r="BX43" s="4" t="s">
        <v>1495</v>
      </c>
      <c r="BY43" s="4" t="s">
        <v>1496</v>
      </c>
      <c r="BZ43" s="4" t="s">
        <v>1497</v>
      </c>
      <c r="CA43" s="4" t="s">
        <v>1498</v>
      </c>
      <c r="CB43" s="4" t="s">
        <v>833</v>
      </c>
      <c r="CC43" s="4" t="s">
        <v>833</v>
      </c>
      <c r="CD43" s="4" t="s">
        <v>833</v>
      </c>
      <c r="CE43" s="4" t="s">
        <v>1499</v>
      </c>
      <c r="CF43" s="4" t="s">
        <v>833</v>
      </c>
      <c r="CQ43" s="4" t="s">
        <v>1500</v>
      </c>
      <c r="CR43" s="4" t="s">
        <v>1501</v>
      </c>
      <c r="CT43" s="4" t="s">
        <v>1502</v>
      </c>
      <c r="CV43" s="4" t="s">
        <v>1503</v>
      </c>
      <c r="DG43" s="4" t="s">
        <v>1504</v>
      </c>
      <c r="DZ43" s="4" t="s">
        <v>1505</v>
      </c>
      <c r="EA43" s="4" t="s">
        <v>1506</v>
      </c>
      <c r="EB43" s="4" t="s">
        <v>1507</v>
      </c>
    </row>
    <row r="44" spans="1:132" ht="15" customHeight="1" x14ac:dyDescent="0.25">
      <c r="A44" s="4" t="s">
        <v>1508</v>
      </c>
      <c r="B44" s="4" t="s">
        <v>1508</v>
      </c>
      <c r="C44" s="4" t="s">
        <v>190</v>
      </c>
      <c r="D44" t="s">
        <v>393</v>
      </c>
      <c r="E44" s="16">
        <v>2011</v>
      </c>
      <c r="G44" s="4" t="s">
        <v>1517</v>
      </c>
      <c r="H44" s="4" t="s">
        <v>7011</v>
      </c>
      <c r="I44" s="4" t="s">
        <v>1532</v>
      </c>
      <c r="J44" s="4" t="s">
        <v>1533</v>
      </c>
      <c r="X44" t="s">
        <v>1509</v>
      </c>
      <c r="Y44" t="s">
        <v>262</v>
      </c>
      <c r="Z44" s="4" t="s">
        <v>1510</v>
      </c>
      <c r="AA44" s="4" t="s">
        <v>1511</v>
      </c>
      <c r="AB44" s="4" t="s">
        <v>1512</v>
      </c>
      <c r="AC44" s="4" t="s">
        <v>1513</v>
      </c>
      <c r="AD44" s="18">
        <v>314464137241</v>
      </c>
      <c r="AE44" s="4" t="s">
        <v>1514</v>
      </c>
      <c r="AF44" s="18">
        <f t="shared" si="0"/>
        <v>45943210450.910103</v>
      </c>
      <c r="AG44" s="4" t="s">
        <v>675</v>
      </c>
      <c r="AH44" s="4" t="s">
        <v>1515</v>
      </c>
      <c r="AI44" s="4" t="s">
        <v>1516</v>
      </c>
      <c r="AJ44" s="4" t="s">
        <v>1517</v>
      </c>
      <c r="AK44" s="4" t="s">
        <v>126</v>
      </c>
      <c r="AN44" s="4" t="s">
        <v>1516</v>
      </c>
      <c r="AO44" s="4" t="s">
        <v>1518</v>
      </c>
      <c r="AP44" s="4" t="s">
        <v>1519</v>
      </c>
      <c r="AS44" s="4" t="s">
        <v>1520</v>
      </c>
      <c r="AW44" s="4" t="s">
        <v>1521</v>
      </c>
      <c r="AY44" s="4" t="s">
        <v>1522</v>
      </c>
      <c r="AZ44" s="4" t="s">
        <v>1523</v>
      </c>
      <c r="BA44" s="4" t="s">
        <v>1524</v>
      </c>
      <c r="BB44" s="4" t="s">
        <v>1525</v>
      </c>
      <c r="BC44" s="4" t="s">
        <v>1526</v>
      </c>
      <c r="BG44" s="4" t="s">
        <v>1527</v>
      </c>
      <c r="BH44" s="4" t="s">
        <v>1527</v>
      </c>
      <c r="BI44" s="4" t="s">
        <v>1527</v>
      </c>
      <c r="BJ44" s="4" t="s">
        <v>1528</v>
      </c>
      <c r="BK44" s="4" t="s">
        <v>1529</v>
      </c>
      <c r="BL44" s="4" t="s">
        <v>1530</v>
      </c>
      <c r="BM44" s="4" t="s">
        <v>1530</v>
      </c>
      <c r="BN44" s="4" t="s">
        <v>1530</v>
      </c>
      <c r="BO44" s="4" t="s">
        <v>1529</v>
      </c>
      <c r="BP44" s="4" t="s">
        <v>1529</v>
      </c>
      <c r="BQ44" s="4" t="s">
        <v>1529</v>
      </c>
      <c r="BR44" s="4" t="s">
        <v>1531</v>
      </c>
      <c r="BS44" s="4" t="s">
        <v>1532</v>
      </c>
      <c r="BT44" s="4" t="s">
        <v>1533</v>
      </c>
      <c r="BV44" s="4" t="s">
        <v>198</v>
      </c>
      <c r="BW44" s="4" t="s">
        <v>1534</v>
      </c>
      <c r="BX44" s="4" t="s">
        <v>198</v>
      </c>
      <c r="BY44" s="4" t="s">
        <v>989</v>
      </c>
      <c r="BZ44" s="4" t="s">
        <v>1535</v>
      </c>
      <c r="CA44" s="4" t="s">
        <v>1536</v>
      </c>
      <c r="CB44" s="4" t="s">
        <v>156</v>
      </c>
      <c r="CC44" s="4" t="s">
        <v>157</v>
      </c>
      <c r="CD44" s="4" t="s">
        <v>1537</v>
      </c>
      <c r="CE44" s="4" t="s">
        <v>126</v>
      </c>
      <c r="CF44" s="4" t="s">
        <v>1538</v>
      </c>
      <c r="CG44" s="4" t="s">
        <v>1539</v>
      </c>
      <c r="CJ44" s="4" t="s">
        <v>1540</v>
      </c>
      <c r="CK44" s="4" t="s">
        <v>325</v>
      </c>
      <c r="CM44" s="4" t="s">
        <v>362</v>
      </c>
      <c r="CN44" s="4" t="s">
        <v>1541</v>
      </c>
      <c r="CO44" s="4" t="s">
        <v>1542</v>
      </c>
      <c r="CP44" s="4" t="s">
        <v>1543</v>
      </c>
      <c r="CQ44" s="4" t="s">
        <v>1544</v>
      </c>
      <c r="DD44" s="4" t="s">
        <v>1545</v>
      </c>
      <c r="DE44" s="4" t="s">
        <v>1546</v>
      </c>
      <c r="DH44" s="4" t="s">
        <v>1547</v>
      </c>
      <c r="DI44" s="4" t="s">
        <v>1548</v>
      </c>
      <c r="DJ44" s="4" t="s">
        <v>1549</v>
      </c>
      <c r="DK44" s="4" t="s">
        <v>1550</v>
      </c>
      <c r="DZ44" s="4" t="s">
        <v>1551</v>
      </c>
      <c r="EA44" s="4" t="s">
        <v>1552</v>
      </c>
      <c r="EB44" s="4" t="s">
        <v>1553</v>
      </c>
    </row>
    <row r="45" spans="1:132" ht="15" customHeight="1" x14ac:dyDescent="0.25">
      <c r="A45" s="4" t="s">
        <v>1554</v>
      </c>
      <c r="B45" s="4" t="s">
        <v>1554</v>
      </c>
      <c r="C45" s="4" t="s">
        <v>265</v>
      </c>
      <c r="D45" t="s">
        <v>319</v>
      </c>
      <c r="G45" s="4" t="s">
        <v>1561</v>
      </c>
      <c r="H45" s="4" t="s">
        <v>7011</v>
      </c>
      <c r="X45" t="s">
        <v>1555</v>
      </c>
      <c r="Y45" t="s">
        <v>262</v>
      </c>
      <c r="Z45" s="4" t="s">
        <v>1556</v>
      </c>
      <c r="AA45" s="4" t="s">
        <v>1557</v>
      </c>
      <c r="AB45" s="4" t="s">
        <v>1558</v>
      </c>
      <c r="AC45" s="4" t="s">
        <v>1259</v>
      </c>
      <c r="AD45" s="18">
        <v>1296089632</v>
      </c>
      <c r="AF45" s="18">
        <f t="shared" si="0"/>
        <v>0</v>
      </c>
      <c r="AG45" s="4" t="s">
        <v>268</v>
      </c>
      <c r="AH45" s="4" t="s">
        <v>1559</v>
      </c>
      <c r="AI45" s="4" t="s">
        <v>1560</v>
      </c>
      <c r="AJ45" s="4" t="s">
        <v>1561</v>
      </c>
      <c r="AS45" s="4" t="s">
        <v>1562</v>
      </c>
      <c r="AY45" s="4" t="s">
        <v>1563</v>
      </c>
      <c r="AZ45" s="4" t="s">
        <v>1564</v>
      </c>
      <c r="BA45" s="4" t="s">
        <v>1565</v>
      </c>
      <c r="BD45" s="4" t="s">
        <v>1565</v>
      </c>
      <c r="BE45" s="4" t="s">
        <v>1565</v>
      </c>
      <c r="BF45" s="4" t="s">
        <v>1565</v>
      </c>
      <c r="BG45" s="4" t="s">
        <v>1566</v>
      </c>
      <c r="BH45" s="4" t="s">
        <v>1566</v>
      </c>
      <c r="BI45" s="4" t="s">
        <v>1566</v>
      </c>
      <c r="BK45" s="4" t="s">
        <v>1567</v>
      </c>
      <c r="BV45" s="4" t="s">
        <v>198</v>
      </c>
      <c r="BX45" s="4" t="s">
        <v>198</v>
      </c>
    </row>
    <row r="46" spans="1:132" ht="15" customHeight="1" x14ac:dyDescent="0.25">
      <c r="A46" s="4" t="s">
        <v>1568</v>
      </c>
      <c r="B46" s="4" t="s">
        <v>1568</v>
      </c>
      <c r="C46" s="4" t="s">
        <v>119</v>
      </c>
      <c r="D46" t="s">
        <v>319</v>
      </c>
      <c r="G46" s="4" t="s">
        <v>1576</v>
      </c>
      <c r="H46" s="4" t="s">
        <v>7011</v>
      </c>
      <c r="I46" s="4" t="s">
        <v>1582</v>
      </c>
      <c r="J46" s="4" t="s">
        <v>692</v>
      </c>
      <c r="P46" s="4" t="s">
        <v>1585</v>
      </c>
      <c r="R46" s="4" t="s">
        <v>1586</v>
      </c>
      <c r="T46" s="4" t="s">
        <v>1587</v>
      </c>
      <c r="V46" s="4" t="s">
        <v>848</v>
      </c>
      <c r="X46" t="s">
        <v>1569</v>
      </c>
      <c r="Y46" t="s">
        <v>262</v>
      </c>
      <c r="Z46" s="4" t="s">
        <v>1570</v>
      </c>
      <c r="AA46" s="4" t="s">
        <v>1571</v>
      </c>
      <c r="AB46" s="4" t="s">
        <v>1572</v>
      </c>
      <c r="AC46" s="4" t="s">
        <v>1573</v>
      </c>
      <c r="AD46" s="18">
        <v>55350968593</v>
      </c>
      <c r="AF46" s="18">
        <f t="shared" si="0"/>
        <v>0</v>
      </c>
      <c r="AG46" s="4" t="s">
        <v>1063</v>
      </c>
      <c r="AH46" s="4" t="s">
        <v>1574</v>
      </c>
      <c r="AI46" s="4" t="s">
        <v>1575</v>
      </c>
      <c r="AJ46" s="4" t="s">
        <v>1576</v>
      </c>
      <c r="AS46" s="4" t="s">
        <v>1577</v>
      </c>
      <c r="AZ46" s="4" t="s">
        <v>1578</v>
      </c>
      <c r="BB46" s="4" t="s">
        <v>1579</v>
      </c>
      <c r="BD46" s="4" t="s">
        <v>1580</v>
      </c>
      <c r="BG46" s="4" t="s">
        <v>1580</v>
      </c>
      <c r="BH46" s="4" t="s">
        <v>1580</v>
      </c>
      <c r="BI46" s="4" t="s">
        <v>1580</v>
      </c>
      <c r="BR46" s="4" t="s">
        <v>1581</v>
      </c>
      <c r="BS46" s="4" t="s">
        <v>1582</v>
      </c>
      <c r="BT46" s="4" t="s">
        <v>692</v>
      </c>
      <c r="BV46" s="4" t="s">
        <v>198</v>
      </c>
      <c r="BX46" s="4" t="s">
        <v>198</v>
      </c>
      <c r="BY46" s="4" t="s">
        <v>893</v>
      </c>
      <c r="CN46" s="4" t="s">
        <v>1583</v>
      </c>
      <c r="CP46" s="4" t="s">
        <v>1584</v>
      </c>
      <c r="CR46" s="4" t="s">
        <v>1585</v>
      </c>
      <c r="CT46" s="4" t="s">
        <v>1586</v>
      </c>
      <c r="CV46" s="4" t="s">
        <v>1587</v>
      </c>
      <c r="CX46" s="4" t="s">
        <v>382</v>
      </c>
      <c r="CZ46" s="4" t="s">
        <v>848</v>
      </c>
      <c r="DU46" s="4" t="s">
        <v>1588</v>
      </c>
      <c r="DV46" s="4" t="s">
        <v>1589</v>
      </c>
    </row>
    <row r="47" spans="1:132" ht="15" customHeight="1" x14ac:dyDescent="0.25">
      <c r="A47" s="4" t="s">
        <v>1590</v>
      </c>
      <c r="B47" s="4" t="s">
        <v>1590</v>
      </c>
      <c r="C47" s="4" t="s">
        <v>265</v>
      </c>
      <c r="D47" t="s">
        <v>319</v>
      </c>
      <c r="G47" s="4" t="s">
        <v>1596</v>
      </c>
      <c r="H47" s="4" t="s">
        <v>7011</v>
      </c>
      <c r="X47" t="s">
        <v>1591</v>
      </c>
      <c r="Y47" t="s">
        <v>262</v>
      </c>
      <c r="Z47" s="4" t="s">
        <v>1273</v>
      </c>
      <c r="AA47" s="4" t="s">
        <v>1191</v>
      </c>
      <c r="AB47" s="4" t="s">
        <v>1592</v>
      </c>
      <c r="AC47" s="4" t="s">
        <v>1593</v>
      </c>
      <c r="AD47" s="18">
        <v>13366230219</v>
      </c>
      <c r="AF47" s="18">
        <f t="shared" si="0"/>
        <v>0</v>
      </c>
      <c r="AG47" s="4" t="s">
        <v>1063</v>
      </c>
      <c r="AH47" s="4" t="s">
        <v>1594</v>
      </c>
      <c r="AI47" s="4" t="s">
        <v>1595</v>
      </c>
      <c r="AJ47" s="4" t="s">
        <v>1596</v>
      </c>
      <c r="AK47" s="4" t="s">
        <v>447</v>
      </c>
      <c r="AS47" s="4" t="s">
        <v>1597</v>
      </c>
      <c r="BV47" s="4" t="s">
        <v>198</v>
      </c>
      <c r="BX47" s="4" t="s">
        <v>198</v>
      </c>
      <c r="DV47" s="4" t="s">
        <v>1598</v>
      </c>
    </row>
    <row r="48" spans="1:132" ht="15" customHeight="1" x14ac:dyDescent="0.25">
      <c r="A48" s="4" t="s">
        <v>1599</v>
      </c>
      <c r="B48" s="4" t="s">
        <v>1599</v>
      </c>
      <c r="C48" s="4" t="s">
        <v>190</v>
      </c>
      <c r="D48" t="s">
        <v>393</v>
      </c>
      <c r="E48" s="16">
        <v>2010</v>
      </c>
      <c r="G48" s="4" t="s">
        <v>1608</v>
      </c>
      <c r="H48" s="4" t="s">
        <v>7011</v>
      </c>
      <c r="I48" s="4" t="s">
        <v>1630</v>
      </c>
      <c r="J48" s="4" t="s">
        <v>1631</v>
      </c>
      <c r="P48" s="4" t="s">
        <v>1642</v>
      </c>
      <c r="Q48" s="4" t="s">
        <v>1643</v>
      </c>
      <c r="R48" s="4" t="s">
        <v>1644</v>
      </c>
      <c r="S48" s="4" t="s">
        <v>1645</v>
      </c>
      <c r="T48" s="4" t="s">
        <v>1646</v>
      </c>
      <c r="U48" s="4" t="s">
        <v>1647</v>
      </c>
      <c r="V48" s="4" t="s">
        <v>1650</v>
      </c>
      <c r="W48" s="4" t="s">
        <v>1651</v>
      </c>
      <c r="X48" t="s">
        <v>1600</v>
      </c>
      <c r="Y48" t="s">
        <v>262</v>
      </c>
      <c r="Z48" s="4" t="s">
        <v>1601</v>
      </c>
      <c r="AA48" s="4" t="s">
        <v>1602</v>
      </c>
      <c r="AB48" s="4" t="s">
        <v>1603</v>
      </c>
      <c r="AC48" s="4" t="s">
        <v>1604</v>
      </c>
      <c r="AD48" s="18">
        <v>64282438666</v>
      </c>
      <c r="AE48" s="4" t="s">
        <v>1605</v>
      </c>
      <c r="AF48" s="18">
        <f t="shared" si="0"/>
        <v>1285648773.3199999</v>
      </c>
      <c r="AG48" s="4" t="s">
        <v>974</v>
      </c>
      <c r="AH48" s="4" t="s">
        <v>1606</v>
      </c>
      <c r="AI48" s="4" t="s">
        <v>1607</v>
      </c>
      <c r="AJ48" s="4" t="s">
        <v>1608</v>
      </c>
      <c r="AK48" s="4" t="s">
        <v>1205</v>
      </c>
      <c r="AN48" s="4" t="s">
        <v>1423</v>
      </c>
      <c r="AR48" s="4" t="s">
        <v>1609</v>
      </c>
      <c r="AS48" s="4" t="s">
        <v>1610</v>
      </c>
      <c r="AT48" s="4" t="s">
        <v>1611</v>
      </c>
      <c r="AU48" s="4" t="s">
        <v>1612</v>
      </c>
      <c r="AV48" s="4" t="s">
        <v>1613</v>
      </c>
      <c r="AW48" s="4" t="s">
        <v>1614</v>
      </c>
      <c r="AX48" s="4" t="s">
        <v>1615</v>
      </c>
      <c r="AY48" s="4" t="s">
        <v>1615</v>
      </c>
      <c r="AZ48" s="4" t="s">
        <v>1616</v>
      </c>
      <c r="BA48" s="4" t="s">
        <v>1617</v>
      </c>
      <c r="BB48" s="4" t="s">
        <v>1618</v>
      </c>
      <c r="BC48" s="4" t="s">
        <v>1619</v>
      </c>
      <c r="BD48" s="4" t="s">
        <v>1620</v>
      </c>
      <c r="BE48" s="4" t="s">
        <v>1621</v>
      </c>
      <c r="BF48" s="4" t="s">
        <v>1622</v>
      </c>
      <c r="BG48" s="4" t="s">
        <v>1623</v>
      </c>
      <c r="BH48" s="4" t="s">
        <v>1624</v>
      </c>
      <c r="BI48" s="4" t="s">
        <v>1624</v>
      </c>
      <c r="BJ48" s="4" t="s">
        <v>1625</v>
      </c>
      <c r="BK48" s="4" t="s">
        <v>1626</v>
      </c>
      <c r="BL48" s="4" t="s">
        <v>1627</v>
      </c>
      <c r="BM48" s="4" t="s">
        <v>1627</v>
      </c>
      <c r="BN48" s="4" t="s">
        <v>1627</v>
      </c>
      <c r="BO48" s="4" t="s">
        <v>1628</v>
      </c>
      <c r="BP48" s="4" t="s">
        <v>1628</v>
      </c>
      <c r="BQ48" s="4" t="s">
        <v>1628</v>
      </c>
      <c r="BR48" s="4" t="s">
        <v>1629</v>
      </c>
      <c r="BS48" s="4" t="s">
        <v>1630</v>
      </c>
      <c r="BT48" s="4" t="s">
        <v>1631</v>
      </c>
      <c r="BV48" s="4" t="s">
        <v>198</v>
      </c>
      <c r="BX48" s="4" t="s">
        <v>198</v>
      </c>
      <c r="BY48" s="4" t="s">
        <v>1632</v>
      </c>
      <c r="BZ48" s="4" t="s">
        <v>1601</v>
      </c>
      <c r="CA48" s="4" t="s">
        <v>1633</v>
      </c>
      <c r="CB48" s="4" t="s">
        <v>156</v>
      </c>
      <c r="CC48" s="4" t="s">
        <v>157</v>
      </c>
      <c r="CD48" s="4" t="s">
        <v>1634</v>
      </c>
      <c r="CE48" s="4" t="s">
        <v>126</v>
      </c>
      <c r="CJ48" s="4" t="s">
        <v>1635</v>
      </c>
      <c r="CK48" s="4" t="s">
        <v>1636</v>
      </c>
      <c r="CL48" s="4" t="s">
        <v>1637</v>
      </c>
      <c r="CN48" s="4" t="s">
        <v>1638</v>
      </c>
      <c r="CO48" s="4" t="s">
        <v>1639</v>
      </c>
      <c r="CP48" s="4" t="s">
        <v>1640</v>
      </c>
      <c r="CQ48" s="4" t="s">
        <v>1641</v>
      </c>
      <c r="CR48" s="4" t="s">
        <v>1642</v>
      </c>
      <c r="CS48" s="4" t="s">
        <v>1643</v>
      </c>
      <c r="CT48" s="4" t="s">
        <v>1644</v>
      </c>
      <c r="CU48" s="4" t="s">
        <v>1645</v>
      </c>
      <c r="CV48" s="4" t="s">
        <v>1646</v>
      </c>
      <c r="CW48" s="4" t="s">
        <v>1647</v>
      </c>
      <c r="CX48" s="4" t="s">
        <v>1648</v>
      </c>
      <c r="CY48" s="4" t="s">
        <v>1649</v>
      </c>
      <c r="CZ48" s="4" t="s">
        <v>1650</v>
      </c>
      <c r="DA48" s="4" t="s">
        <v>1651</v>
      </c>
      <c r="DD48" s="4" t="s">
        <v>1652</v>
      </c>
      <c r="DE48" s="4" t="s">
        <v>1653</v>
      </c>
      <c r="DF48" s="4" t="s">
        <v>1654</v>
      </c>
      <c r="DG48" s="4" t="s">
        <v>1655</v>
      </c>
      <c r="DH48" s="4" t="s">
        <v>375</v>
      </c>
      <c r="DI48" s="4" t="s">
        <v>1656</v>
      </c>
      <c r="DL48" s="4" t="s">
        <v>1657</v>
      </c>
      <c r="DM48" s="4" t="s">
        <v>1658</v>
      </c>
      <c r="DN48" s="4" t="s">
        <v>1659</v>
      </c>
      <c r="DO48" s="4" t="s">
        <v>1660</v>
      </c>
      <c r="DP48" s="4" t="s">
        <v>1661</v>
      </c>
      <c r="DQ48" s="4" t="s">
        <v>1662</v>
      </c>
      <c r="DR48" s="4" t="s">
        <v>1663</v>
      </c>
      <c r="DU48" s="4" t="s">
        <v>1664</v>
      </c>
      <c r="DV48" s="4" t="s">
        <v>1665</v>
      </c>
      <c r="DW48" s="4" t="s">
        <v>1666</v>
      </c>
      <c r="DZ48" s="4" t="s">
        <v>1667</v>
      </c>
    </row>
    <row r="49" spans="1:132" ht="15" customHeight="1" x14ac:dyDescent="0.25">
      <c r="A49" s="4" t="s">
        <v>1668</v>
      </c>
      <c r="B49" s="4" t="s">
        <v>1668</v>
      </c>
      <c r="C49" s="4" t="s">
        <v>265</v>
      </c>
      <c r="D49" t="s">
        <v>319</v>
      </c>
      <c r="G49" s="4" t="s">
        <v>1674</v>
      </c>
      <c r="H49" s="4" t="s">
        <v>7011</v>
      </c>
      <c r="I49" s="4" t="s">
        <v>1688</v>
      </c>
      <c r="J49" s="4" t="s">
        <v>1689</v>
      </c>
      <c r="P49" s="4" t="s">
        <v>1693</v>
      </c>
      <c r="Q49" s="4" t="s">
        <v>1694</v>
      </c>
      <c r="R49" s="4" t="s">
        <v>1695</v>
      </c>
      <c r="S49" s="4" t="s">
        <v>1696</v>
      </c>
      <c r="T49" s="4" t="s">
        <v>1697</v>
      </c>
      <c r="U49" s="4" t="s">
        <v>1698</v>
      </c>
      <c r="X49" t="s">
        <v>1669</v>
      </c>
      <c r="Y49" t="s">
        <v>262</v>
      </c>
      <c r="Z49" s="4" t="s">
        <v>866</v>
      </c>
      <c r="AA49" s="4" t="s">
        <v>1191</v>
      </c>
      <c r="AB49" s="4" t="s">
        <v>1670</v>
      </c>
      <c r="AC49" s="4" t="s">
        <v>1671</v>
      </c>
      <c r="AD49" s="18">
        <v>70043191477</v>
      </c>
      <c r="AF49" s="18">
        <f t="shared" si="0"/>
        <v>0</v>
      </c>
      <c r="AH49" s="4" t="s">
        <v>1672</v>
      </c>
      <c r="AI49" s="4" t="s">
        <v>1673</v>
      </c>
      <c r="AJ49" s="4" t="s">
        <v>1674</v>
      </c>
      <c r="AK49" s="4" t="s">
        <v>198</v>
      </c>
      <c r="AP49" s="4" t="s">
        <v>1675</v>
      </c>
      <c r="AS49" s="4" t="s">
        <v>1676</v>
      </c>
      <c r="AT49" s="4" t="s">
        <v>152</v>
      </c>
      <c r="AU49" s="4" t="s">
        <v>152</v>
      </c>
      <c r="AV49" s="4" t="s">
        <v>152</v>
      </c>
      <c r="AW49" s="4" t="s">
        <v>1677</v>
      </c>
      <c r="AX49" s="4" t="s">
        <v>1678</v>
      </c>
      <c r="AY49" s="4" t="s">
        <v>1678</v>
      </c>
      <c r="AZ49" s="4" t="s">
        <v>1679</v>
      </c>
      <c r="BA49" s="4" t="s">
        <v>1680</v>
      </c>
      <c r="BB49" s="4" t="s">
        <v>1681</v>
      </c>
      <c r="BC49" s="4" t="s">
        <v>1682</v>
      </c>
      <c r="BD49" s="4" t="s">
        <v>1683</v>
      </c>
      <c r="BE49" s="4" t="s">
        <v>1683</v>
      </c>
      <c r="BF49" s="4" t="s">
        <v>1683</v>
      </c>
      <c r="BG49" s="4" t="s">
        <v>1684</v>
      </c>
      <c r="BH49" s="4" t="s">
        <v>1684</v>
      </c>
      <c r="BI49" s="4" t="s">
        <v>1684</v>
      </c>
      <c r="BJ49" s="4" t="s">
        <v>1685</v>
      </c>
      <c r="BK49" s="4" t="s">
        <v>1686</v>
      </c>
      <c r="BR49" s="4" t="s">
        <v>1687</v>
      </c>
      <c r="BS49" s="4" t="s">
        <v>1688</v>
      </c>
      <c r="BT49" s="4" t="s">
        <v>1689</v>
      </c>
      <c r="BV49" s="4" t="s">
        <v>198</v>
      </c>
      <c r="BX49" s="4" t="s">
        <v>198</v>
      </c>
      <c r="BY49" s="4" t="s">
        <v>893</v>
      </c>
      <c r="BZ49" s="4" t="s">
        <v>866</v>
      </c>
      <c r="CN49" s="4" t="s">
        <v>1690</v>
      </c>
      <c r="CP49" s="4" t="s">
        <v>1691</v>
      </c>
      <c r="CQ49" s="4" t="s">
        <v>1692</v>
      </c>
      <c r="CR49" s="4" t="s">
        <v>1693</v>
      </c>
      <c r="CS49" s="4" t="s">
        <v>1694</v>
      </c>
      <c r="CT49" s="4" t="s">
        <v>1695</v>
      </c>
      <c r="CU49" s="4" t="s">
        <v>1696</v>
      </c>
      <c r="CV49" s="4" t="s">
        <v>1697</v>
      </c>
      <c r="CW49" s="4" t="s">
        <v>1698</v>
      </c>
      <c r="DB49" s="4" t="s">
        <v>1699</v>
      </c>
      <c r="DC49" s="4" t="s">
        <v>1700</v>
      </c>
      <c r="DD49" s="4" t="s">
        <v>1701</v>
      </c>
      <c r="DE49" s="4" t="s">
        <v>1702</v>
      </c>
      <c r="DF49" s="4" t="s">
        <v>1703</v>
      </c>
      <c r="DG49" s="4" t="s">
        <v>1704</v>
      </c>
      <c r="DH49" s="4" t="s">
        <v>330</v>
      </c>
      <c r="DI49" s="4" t="s">
        <v>330</v>
      </c>
      <c r="DJ49" s="4" t="s">
        <v>330</v>
      </c>
      <c r="DK49" s="4" t="s">
        <v>330</v>
      </c>
      <c r="DV49" s="4" t="s">
        <v>1705</v>
      </c>
      <c r="DW49" s="4" t="s">
        <v>1706</v>
      </c>
      <c r="DZ49" s="4" t="s">
        <v>1707</v>
      </c>
    </row>
    <row r="50" spans="1:132" ht="15" customHeight="1" x14ac:dyDescent="0.25">
      <c r="A50" s="4" t="s">
        <v>1708</v>
      </c>
      <c r="B50" s="4" t="s">
        <v>1708</v>
      </c>
      <c r="C50" s="4" t="s">
        <v>303</v>
      </c>
      <c r="D50" t="s">
        <v>184</v>
      </c>
      <c r="G50" s="4" t="s">
        <v>1718</v>
      </c>
      <c r="H50" s="4" t="s">
        <v>7011</v>
      </c>
      <c r="I50" s="4" t="s">
        <v>1734</v>
      </c>
      <c r="J50" s="4" t="s">
        <v>1735</v>
      </c>
      <c r="P50" s="4" t="s">
        <v>1742</v>
      </c>
      <c r="Q50" s="4" t="s">
        <v>1743</v>
      </c>
      <c r="R50" s="4" t="s">
        <v>1744</v>
      </c>
      <c r="S50" s="4" t="s">
        <v>1745</v>
      </c>
      <c r="T50" s="4" t="s">
        <v>1746</v>
      </c>
      <c r="U50" s="4" t="s">
        <v>1747</v>
      </c>
      <c r="V50" s="4" t="s">
        <v>1750</v>
      </c>
      <c r="W50" s="4" t="s">
        <v>1751</v>
      </c>
      <c r="X50" t="s">
        <v>1709</v>
      </c>
      <c r="Y50" t="s">
        <v>262</v>
      </c>
      <c r="Z50" s="4" t="s">
        <v>1710</v>
      </c>
      <c r="AA50" s="4" t="s">
        <v>1711</v>
      </c>
      <c r="AB50" s="4" t="s">
        <v>1712</v>
      </c>
      <c r="AC50" s="4" t="s">
        <v>1713</v>
      </c>
      <c r="AD50" s="18">
        <v>68955083280</v>
      </c>
      <c r="AE50" s="4" t="s">
        <v>1714</v>
      </c>
      <c r="AF50" s="18">
        <f t="shared" si="0"/>
        <v>11074186374.768</v>
      </c>
      <c r="AG50" s="4" t="s">
        <v>1715</v>
      </c>
      <c r="AH50" s="4" t="s">
        <v>1716</v>
      </c>
      <c r="AI50" s="4" t="s">
        <v>1717</v>
      </c>
      <c r="AJ50" s="4" t="s">
        <v>1718</v>
      </c>
      <c r="AK50" s="4" t="s">
        <v>198</v>
      </c>
      <c r="AL50" s="4" t="s">
        <v>898</v>
      </c>
      <c r="AM50" s="4" t="s">
        <v>1719</v>
      </c>
      <c r="AN50" s="4" t="s">
        <v>1720</v>
      </c>
      <c r="AQ50" s="4" t="s">
        <v>132</v>
      </c>
      <c r="AR50" s="4" t="s">
        <v>1721</v>
      </c>
      <c r="AS50" s="4" t="s">
        <v>1722</v>
      </c>
      <c r="AU50" s="4" t="s">
        <v>1723</v>
      </c>
      <c r="AV50" s="4" t="s">
        <v>1724</v>
      </c>
      <c r="AW50" s="4" t="s">
        <v>1725</v>
      </c>
      <c r="AX50" s="4" t="s">
        <v>1726</v>
      </c>
      <c r="AZ50" s="4" t="s">
        <v>1727</v>
      </c>
      <c r="BA50" s="4" t="s">
        <v>1728</v>
      </c>
      <c r="BD50" s="4" t="s">
        <v>1729</v>
      </c>
      <c r="BE50" s="4" t="s">
        <v>1729</v>
      </c>
      <c r="BF50" s="4" t="s">
        <v>1729</v>
      </c>
      <c r="BG50" s="4" t="s">
        <v>1730</v>
      </c>
      <c r="BH50" s="4" t="s">
        <v>1730</v>
      </c>
      <c r="BI50" s="4" t="s">
        <v>1730</v>
      </c>
      <c r="BJ50" s="4" t="s">
        <v>1731</v>
      </c>
      <c r="BK50" s="4" t="s">
        <v>766</v>
      </c>
      <c r="BL50" s="4" t="s">
        <v>1732</v>
      </c>
      <c r="BM50" s="4" t="s">
        <v>488</v>
      </c>
      <c r="BN50" s="4" t="s">
        <v>488</v>
      </c>
      <c r="BO50" s="4" t="s">
        <v>766</v>
      </c>
      <c r="BP50" s="4" t="s">
        <v>766</v>
      </c>
      <c r="BQ50" s="4" t="s">
        <v>766</v>
      </c>
      <c r="BR50" s="4" t="s">
        <v>1733</v>
      </c>
      <c r="BS50" s="4" t="s">
        <v>1734</v>
      </c>
      <c r="BT50" s="4" t="s">
        <v>1735</v>
      </c>
      <c r="BU50" s="4" t="s">
        <v>447</v>
      </c>
      <c r="BV50" s="4" t="s">
        <v>1205</v>
      </c>
      <c r="BW50" s="4" t="s">
        <v>1736</v>
      </c>
      <c r="BX50" s="4" t="s">
        <v>1204</v>
      </c>
      <c r="BY50" s="4" t="s">
        <v>1737</v>
      </c>
      <c r="BZ50" s="4" t="s">
        <v>447</v>
      </c>
      <c r="CA50" s="4" t="s">
        <v>447</v>
      </c>
      <c r="CB50" s="4" t="s">
        <v>447</v>
      </c>
      <c r="CC50" s="4" t="s">
        <v>447</v>
      </c>
      <c r="CD50" s="4" t="s">
        <v>447</v>
      </c>
      <c r="CE50" s="4" t="s">
        <v>447</v>
      </c>
      <c r="CF50" s="4" t="s">
        <v>447</v>
      </c>
      <c r="CI50" s="4" t="s">
        <v>1738</v>
      </c>
      <c r="CO50" s="4" t="s">
        <v>1739</v>
      </c>
      <c r="CP50" s="4" t="s">
        <v>1740</v>
      </c>
      <c r="CQ50" s="4" t="s">
        <v>1741</v>
      </c>
      <c r="CR50" s="4" t="s">
        <v>1742</v>
      </c>
      <c r="CS50" s="4" t="s">
        <v>1743</v>
      </c>
      <c r="CT50" s="4" t="s">
        <v>1744</v>
      </c>
      <c r="CU50" s="4" t="s">
        <v>1745</v>
      </c>
      <c r="CV50" s="4" t="s">
        <v>1746</v>
      </c>
      <c r="CW50" s="4" t="s">
        <v>1747</v>
      </c>
      <c r="CX50" s="4" t="s">
        <v>1748</v>
      </c>
      <c r="CY50" s="4" t="s">
        <v>1749</v>
      </c>
      <c r="CZ50" s="4" t="s">
        <v>1750</v>
      </c>
      <c r="DA50" s="4" t="s">
        <v>1751</v>
      </c>
      <c r="DB50" s="4" t="s">
        <v>1752</v>
      </c>
      <c r="DC50" s="4" t="s">
        <v>1753</v>
      </c>
      <c r="DF50" s="4" t="s">
        <v>1754</v>
      </c>
      <c r="DG50" s="4" t="s">
        <v>1755</v>
      </c>
      <c r="DH50" s="4" t="s">
        <v>1756</v>
      </c>
      <c r="DI50" s="4" t="s">
        <v>1757</v>
      </c>
      <c r="DJ50" s="4" t="s">
        <v>1758</v>
      </c>
      <c r="DK50" s="4" t="s">
        <v>1759</v>
      </c>
      <c r="DL50" s="4" t="s">
        <v>1760</v>
      </c>
      <c r="DM50" s="4" t="s">
        <v>1761</v>
      </c>
      <c r="DQ50" s="4" t="s">
        <v>1762</v>
      </c>
      <c r="DR50" s="4" t="s">
        <v>1763</v>
      </c>
      <c r="DS50" s="4" t="s">
        <v>753</v>
      </c>
      <c r="DT50" s="4" t="s">
        <v>1764</v>
      </c>
      <c r="DV50" s="4" t="s">
        <v>1765</v>
      </c>
      <c r="DW50" s="4" t="s">
        <v>1766</v>
      </c>
      <c r="DZ50" s="4" t="s">
        <v>1767</v>
      </c>
      <c r="EA50" s="4" t="s">
        <v>1768</v>
      </c>
      <c r="EB50" s="4" t="s">
        <v>1769</v>
      </c>
    </row>
    <row r="51" spans="1:132" ht="15" customHeight="1" x14ac:dyDescent="0.25">
      <c r="A51" s="4" t="s">
        <v>1770</v>
      </c>
      <c r="B51" s="4" t="s">
        <v>1770</v>
      </c>
      <c r="C51" s="4" t="s">
        <v>190</v>
      </c>
      <c r="D51" t="s">
        <v>393</v>
      </c>
      <c r="G51" s="4" t="s">
        <v>1778</v>
      </c>
      <c r="H51" s="4" t="s">
        <v>7011</v>
      </c>
      <c r="X51" t="s">
        <v>1771</v>
      </c>
      <c r="Y51" t="s">
        <v>262</v>
      </c>
      <c r="Z51" s="4" t="s">
        <v>1772</v>
      </c>
      <c r="AA51" s="4" t="s">
        <v>1773</v>
      </c>
      <c r="AB51" s="4" t="s">
        <v>1774</v>
      </c>
      <c r="AC51" s="4" t="s">
        <v>1775</v>
      </c>
      <c r="AD51" s="18">
        <v>107352000000</v>
      </c>
      <c r="AF51" s="18">
        <f t="shared" si="0"/>
        <v>0</v>
      </c>
      <c r="AG51" s="4" t="s">
        <v>1776</v>
      </c>
      <c r="AI51" s="4" t="s">
        <v>1777</v>
      </c>
      <c r="AJ51" s="4" t="s">
        <v>1778</v>
      </c>
      <c r="AS51" s="4" t="s">
        <v>1779</v>
      </c>
    </row>
    <row r="52" spans="1:132" ht="15" customHeight="1" x14ac:dyDescent="0.25">
      <c r="A52" s="4" t="s">
        <v>1780</v>
      </c>
      <c r="B52" s="4" t="s">
        <v>1780</v>
      </c>
      <c r="C52" s="4" t="s">
        <v>303</v>
      </c>
      <c r="D52" t="s">
        <v>393</v>
      </c>
      <c r="H52" s="4" t="s">
        <v>7011</v>
      </c>
      <c r="X52" t="s">
        <v>1781</v>
      </c>
      <c r="Y52" t="s">
        <v>262</v>
      </c>
      <c r="Z52" s="4" t="s">
        <v>1782</v>
      </c>
      <c r="AA52" s="4" t="s">
        <v>536</v>
      </c>
      <c r="AB52" s="4" t="s">
        <v>1783</v>
      </c>
      <c r="AC52" s="4" t="s">
        <v>1784</v>
      </c>
      <c r="AD52" s="18">
        <v>2699612458</v>
      </c>
      <c r="AF52" s="18">
        <f t="shared" si="0"/>
        <v>0</v>
      </c>
    </row>
    <row r="53" spans="1:132" ht="15" customHeight="1" x14ac:dyDescent="0.25">
      <c r="A53" s="4" t="s">
        <v>1785</v>
      </c>
      <c r="B53" s="4" t="s">
        <v>1785</v>
      </c>
      <c r="C53" s="4" t="s">
        <v>303</v>
      </c>
      <c r="D53" t="s">
        <v>184</v>
      </c>
      <c r="E53" s="16">
        <v>2009</v>
      </c>
      <c r="G53" s="4" t="s">
        <v>1791</v>
      </c>
      <c r="H53" s="4" t="s">
        <v>7011</v>
      </c>
      <c r="I53" s="4" t="s">
        <v>1799</v>
      </c>
      <c r="J53" s="4" t="s">
        <v>1800</v>
      </c>
      <c r="X53" t="s">
        <v>1786</v>
      </c>
      <c r="Y53" t="s">
        <v>262</v>
      </c>
      <c r="Z53" s="4" t="s">
        <v>301</v>
      </c>
      <c r="AA53" s="4" t="s">
        <v>302</v>
      </c>
      <c r="AB53" s="4" t="s">
        <v>1787</v>
      </c>
      <c r="AC53" s="4" t="s">
        <v>1788</v>
      </c>
      <c r="AD53" s="18">
        <v>28407867534</v>
      </c>
      <c r="AE53" s="4" t="s">
        <v>325</v>
      </c>
      <c r="AF53" s="18">
        <f t="shared" si="0"/>
        <v>1988550727.3800001</v>
      </c>
      <c r="AG53" s="4" t="s">
        <v>1789</v>
      </c>
      <c r="AI53" s="4" t="s">
        <v>1790</v>
      </c>
      <c r="AJ53" s="4" t="s">
        <v>1791</v>
      </c>
      <c r="AS53" s="4" t="s">
        <v>1792</v>
      </c>
      <c r="BG53" s="4" t="s">
        <v>1793</v>
      </c>
      <c r="BH53" s="4" t="s">
        <v>1793</v>
      </c>
      <c r="BI53" s="4" t="s">
        <v>1793</v>
      </c>
      <c r="BJ53" s="4" t="s">
        <v>1794</v>
      </c>
      <c r="BK53" s="4" t="s">
        <v>1795</v>
      </c>
      <c r="BL53" s="4" t="s">
        <v>1796</v>
      </c>
      <c r="BO53" s="4" t="s">
        <v>1797</v>
      </c>
      <c r="BP53" s="4" t="s">
        <v>1797</v>
      </c>
      <c r="BQ53" s="4" t="s">
        <v>1797</v>
      </c>
      <c r="BR53" s="4" t="s">
        <v>1798</v>
      </c>
      <c r="BS53" s="4" t="s">
        <v>1799</v>
      </c>
      <c r="BT53" s="4" t="s">
        <v>1800</v>
      </c>
      <c r="BY53" s="4" t="s">
        <v>1801</v>
      </c>
      <c r="BZ53" s="4" t="s">
        <v>301</v>
      </c>
      <c r="CB53" s="4" t="s">
        <v>1802</v>
      </c>
      <c r="CC53" s="4" t="s">
        <v>574</v>
      </c>
      <c r="CO53" s="4" t="s">
        <v>1803</v>
      </c>
      <c r="CQ53" s="4" t="s">
        <v>1804</v>
      </c>
      <c r="DQ53" s="4" t="s">
        <v>1805</v>
      </c>
      <c r="DR53" s="4" t="s">
        <v>644</v>
      </c>
      <c r="DS53" s="4" t="s">
        <v>330</v>
      </c>
      <c r="DV53" s="4" t="s">
        <v>1806</v>
      </c>
      <c r="DW53" s="4" t="s">
        <v>1806</v>
      </c>
      <c r="DZ53" s="4" t="s">
        <v>1807</v>
      </c>
      <c r="EA53" s="4" t="s">
        <v>1808</v>
      </c>
      <c r="EB53" s="4" t="s">
        <v>1809</v>
      </c>
    </row>
    <row r="54" spans="1:132" ht="15" customHeight="1" x14ac:dyDescent="0.25">
      <c r="A54" s="4" t="s">
        <v>1810</v>
      </c>
      <c r="B54" s="4" t="s">
        <v>1810</v>
      </c>
      <c r="C54" s="4" t="s">
        <v>303</v>
      </c>
      <c r="D54" t="s">
        <v>184</v>
      </c>
      <c r="G54" s="4" t="s">
        <v>1819</v>
      </c>
      <c r="H54" s="4" t="s">
        <v>7011</v>
      </c>
      <c r="I54" s="4" t="s">
        <v>1831</v>
      </c>
      <c r="J54" s="4" t="s">
        <v>692</v>
      </c>
      <c r="X54" t="s">
        <v>1811</v>
      </c>
      <c r="Y54" t="s">
        <v>262</v>
      </c>
      <c r="Z54" s="4" t="s">
        <v>1812</v>
      </c>
      <c r="AA54" s="4" t="s">
        <v>1813</v>
      </c>
      <c r="AB54" s="4" t="s">
        <v>1814</v>
      </c>
      <c r="AC54" s="4" t="s">
        <v>1815</v>
      </c>
      <c r="AD54" s="18">
        <v>281777887121</v>
      </c>
      <c r="AE54" s="4" t="s">
        <v>824</v>
      </c>
      <c r="AF54" s="18">
        <f t="shared" si="0"/>
        <v>39448904196.940002</v>
      </c>
      <c r="AG54" s="4" t="s">
        <v>1816</v>
      </c>
      <c r="AH54" s="4" t="s">
        <v>1817</v>
      </c>
      <c r="AI54" s="4" t="s">
        <v>1818</v>
      </c>
      <c r="AJ54" s="4" t="s">
        <v>1819</v>
      </c>
      <c r="AS54" s="4" t="s">
        <v>1820</v>
      </c>
      <c r="AU54" s="4" t="s">
        <v>1821</v>
      </c>
      <c r="AW54" s="4" t="s">
        <v>1822</v>
      </c>
      <c r="AX54" s="4" t="s">
        <v>1823</v>
      </c>
      <c r="AZ54" s="4" t="s">
        <v>1824</v>
      </c>
      <c r="BA54" s="4" t="s">
        <v>1825</v>
      </c>
      <c r="BC54" s="4" t="s">
        <v>1826</v>
      </c>
      <c r="BJ54" s="4" t="s">
        <v>1827</v>
      </c>
      <c r="BK54" s="4" t="s">
        <v>1828</v>
      </c>
      <c r="BL54" s="4" t="s">
        <v>1829</v>
      </c>
      <c r="BM54" s="4" t="s">
        <v>1829</v>
      </c>
      <c r="BN54" s="4" t="s">
        <v>1829</v>
      </c>
      <c r="BR54" s="4" t="s">
        <v>1830</v>
      </c>
      <c r="BS54" s="4" t="s">
        <v>1831</v>
      </c>
      <c r="BT54" s="4" t="s">
        <v>692</v>
      </c>
      <c r="BY54" s="4" t="s">
        <v>1832</v>
      </c>
      <c r="CO54" s="4" t="s">
        <v>1833</v>
      </c>
      <c r="CP54" s="4" t="s">
        <v>1834</v>
      </c>
      <c r="CQ54" s="4" t="s">
        <v>1835</v>
      </c>
      <c r="DS54" s="4" t="s">
        <v>1836</v>
      </c>
      <c r="DT54" s="4" t="s">
        <v>723</v>
      </c>
      <c r="DW54" s="4" t="s">
        <v>1837</v>
      </c>
      <c r="EA54" s="4" t="s">
        <v>851</v>
      </c>
      <c r="EB54" s="4" t="s">
        <v>1838</v>
      </c>
    </row>
    <row r="55" spans="1:132" ht="15" customHeight="1" x14ac:dyDescent="0.25">
      <c r="A55" s="4" t="s">
        <v>1839</v>
      </c>
      <c r="B55" s="4" t="s">
        <v>1839</v>
      </c>
      <c r="C55" s="4" t="s">
        <v>303</v>
      </c>
      <c r="D55" t="s">
        <v>184</v>
      </c>
      <c r="E55" s="16">
        <v>2003</v>
      </c>
      <c r="G55" s="4" t="s">
        <v>1848</v>
      </c>
      <c r="H55" s="4" t="s">
        <v>7011</v>
      </c>
      <c r="I55" s="4" t="s">
        <v>1858</v>
      </c>
      <c r="P55" s="4" t="s">
        <v>1861</v>
      </c>
      <c r="R55" s="4" t="s">
        <v>1862</v>
      </c>
      <c r="T55" s="4" t="s">
        <v>1863</v>
      </c>
      <c r="X55" t="s">
        <v>1840</v>
      </c>
      <c r="Y55" t="s">
        <v>262</v>
      </c>
      <c r="Z55" s="4" t="s">
        <v>1841</v>
      </c>
      <c r="AA55" s="4" t="s">
        <v>1842</v>
      </c>
      <c r="AB55" s="4" t="s">
        <v>1843</v>
      </c>
      <c r="AC55" s="4" t="s">
        <v>1844</v>
      </c>
      <c r="AD55" s="18">
        <v>398303272764</v>
      </c>
      <c r="AE55" s="4" t="s">
        <v>824</v>
      </c>
      <c r="AF55" s="18">
        <f t="shared" si="0"/>
        <v>55762458186.960007</v>
      </c>
      <c r="AG55" s="4" t="s">
        <v>1845</v>
      </c>
      <c r="AH55" s="4" t="s">
        <v>1846</v>
      </c>
      <c r="AI55" s="4" t="s">
        <v>1847</v>
      </c>
      <c r="AJ55" s="4" t="s">
        <v>1848</v>
      </c>
      <c r="AK55" s="4" t="s">
        <v>126</v>
      </c>
      <c r="AS55" s="4" t="s">
        <v>1849</v>
      </c>
      <c r="AU55" s="4" t="s">
        <v>1850</v>
      </c>
      <c r="AW55" s="4" t="s">
        <v>1851</v>
      </c>
      <c r="BA55" s="4" t="s">
        <v>1852</v>
      </c>
      <c r="BC55" s="4" t="s">
        <v>1853</v>
      </c>
      <c r="BD55" s="4" t="s">
        <v>1854</v>
      </c>
      <c r="BE55" s="4" t="s">
        <v>1854</v>
      </c>
      <c r="BF55" s="4" t="s">
        <v>1854</v>
      </c>
      <c r="BJ55" s="4" t="s">
        <v>1855</v>
      </c>
      <c r="BK55" s="4" t="s">
        <v>1856</v>
      </c>
      <c r="BO55" s="4" t="s">
        <v>1855</v>
      </c>
      <c r="BP55" s="4" t="s">
        <v>1855</v>
      </c>
      <c r="BQ55" s="4" t="s">
        <v>1855</v>
      </c>
      <c r="BR55" s="4" t="s">
        <v>1857</v>
      </c>
      <c r="BS55" s="4" t="s">
        <v>1858</v>
      </c>
      <c r="CN55" s="4" t="s">
        <v>1859</v>
      </c>
      <c r="CO55" s="4" t="s">
        <v>1860</v>
      </c>
      <c r="CR55" s="4" t="s">
        <v>1861</v>
      </c>
      <c r="CT55" s="4" t="s">
        <v>1862</v>
      </c>
      <c r="CV55" s="4" t="s">
        <v>1863</v>
      </c>
      <c r="DD55" s="4" t="s">
        <v>1864</v>
      </c>
      <c r="DE55" s="4" t="s">
        <v>1865</v>
      </c>
      <c r="DW55" s="4" t="s">
        <v>1866</v>
      </c>
      <c r="DZ55" s="4" t="s">
        <v>1867</v>
      </c>
      <c r="EA55" s="4" t="s">
        <v>851</v>
      </c>
      <c r="EB55" s="4" t="s">
        <v>1868</v>
      </c>
    </row>
    <row r="56" spans="1:132" ht="15" customHeight="1" x14ac:dyDescent="0.25">
      <c r="A56" s="4" t="s">
        <v>1869</v>
      </c>
      <c r="B56" s="4" t="s">
        <v>1869</v>
      </c>
      <c r="C56" s="4" t="s">
        <v>265</v>
      </c>
      <c r="D56" t="s">
        <v>260</v>
      </c>
      <c r="H56" s="4" t="s">
        <v>7011</v>
      </c>
      <c r="X56" t="s">
        <v>1870</v>
      </c>
      <c r="Y56" t="s">
        <v>262</v>
      </c>
      <c r="Z56" s="4" t="s">
        <v>1871</v>
      </c>
      <c r="AA56" s="4" t="s">
        <v>1872</v>
      </c>
      <c r="AB56" s="4" t="s">
        <v>1873</v>
      </c>
      <c r="AC56" s="4" t="s">
        <v>1874</v>
      </c>
      <c r="AD56" s="18">
        <v>3482987379</v>
      </c>
      <c r="AF56" s="18">
        <f t="shared" si="0"/>
        <v>0</v>
      </c>
      <c r="AG56" s="4" t="s">
        <v>268</v>
      </c>
      <c r="AH56" s="4" t="s">
        <v>1875</v>
      </c>
      <c r="AI56" s="4" t="s">
        <v>1876</v>
      </c>
      <c r="AK56" s="4" t="s">
        <v>198</v>
      </c>
      <c r="AL56" s="4" t="s">
        <v>330</v>
      </c>
      <c r="AM56" s="4" t="s">
        <v>330</v>
      </c>
      <c r="AS56" s="4" t="s">
        <v>1877</v>
      </c>
      <c r="AZ56" s="4" t="s">
        <v>1878</v>
      </c>
      <c r="BA56" s="4" t="s">
        <v>1879</v>
      </c>
      <c r="BB56" s="4" t="s">
        <v>1880</v>
      </c>
      <c r="BC56" s="4" t="s">
        <v>1881</v>
      </c>
      <c r="BD56" s="4" t="s">
        <v>1882</v>
      </c>
      <c r="BE56" s="4" t="s">
        <v>1882</v>
      </c>
      <c r="BF56" s="4" t="s">
        <v>1882</v>
      </c>
      <c r="BJ56" s="4" t="s">
        <v>1883</v>
      </c>
      <c r="BK56" s="4" t="s">
        <v>1884</v>
      </c>
      <c r="BV56" s="4" t="s">
        <v>198</v>
      </c>
      <c r="BX56" s="4" t="s">
        <v>198</v>
      </c>
      <c r="CE56" s="4" t="s">
        <v>198</v>
      </c>
    </row>
    <row r="57" spans="1:132" ht="15" customHeight="1" x14ac:dyDescent="0.25">
      <c r="A57" s="4" t="s">
        <v>1885</v>
      </c>
      <c r="B57" s="4" t="s">
        <v>1885</v>
      </c>
      <c r="C57" s="4" t="s">
        <v>190</v>
      </c>
      <c r="D57" t="s">
        <v>393</v>
      </c>
      <c r="E57" s="16">
        <v>2012</v>
      </c>
      <c r="G57" s="4" t="s">
        <v>1889</v>
      </c>
      <c r="H57" s="4" t="s">
        <v>7011</v>
      </c>
      <c r="I57" s="4" t="s">
        <v>1905</v>
      </c>
      <c r="J57" s="4" t="s">
        <v>1906</v>
      </c>
      <c r="X57" t="s">
        <v>1886</v>
      </c>
      <c r="Y57" t="s">
        <v>262</v>
      </c>
      <c r="Z57" s="4" t="s">
        <v>395</v>
      </c>
      <c r="AA57" s="4" t="s">
        <v>396</v>
      </c>
      <c r="AB57" s="4" t="s">
        <v>1887</v>
      </c>
      <c r="AC57" s="4" t="s">
        <v>1888</v>
      </c>
      <c r="AD57" s="18">
        <v>554181481</v>
      </c>
      <c r="AF57" s="18">
        <f t="shared" si="0"/>
        <v>0</v>
      </c>
      <c r="AG57" s="4" t="s">
        <v>399</v>
      </c>
      <c r="AH57" s="4" t="s">
        <v>400</v>
      </c>
      <c r="AJ57" s="4" t="s">
        <v>1889</v>
      </c>
      <c r="AN57" s="4" t="s">
        <v>1890</v>
      </c>
      <c r="AP57" s="4" t="s">
        <v>1891</v>
      </c>
      <c r="AQ57" s="4" t="s">
        <v>132</v>
      </c>
      <c r="AS57" s="4" t="s">
        <v>1892</v>
      </c>
      <c r="AV57" s="4" t="s">
        <v>1893</v>
      </c>
      <c r="AW57" s="4" t="s">
        <v>1894</v>
      </c>
      <c r="AZ57" s="4" t="s">
        <v>1895</v>
      </c>
      <c r="BA57" s="4" t="s">
        <v>1896</v>
      </c>
      <c r="BB57" s="4" t="s">
        <v>1897</v>
      </c>
      <c r="BC57" s="4" t="s">
        <v>1898</v>
      </c>
      <c r="BD57" s="4" t="s">
        <v>1899</v>
      </c>
      <c r="BG57" s="4" t="s">
        <v>1900</v>
      </c>
      <c r="BH57" s="4" t="s">
        <v>1900</v>
      </c>
      <c r="BI57" s="4" t="s">
        <v>1900</v>
      </c>
      <c r="BJ57" s="4" t="s">
        <v>1901</v>
      </c>
      <c r="BK57" s="4" t="s">
        <v>1902</v>
      </c>
      <c r="BO57" s="4" t="s">
        <v>1903</v>
      </c>
      <c r="BP57" s="4" t="s">
        <v>1903</v>
      </c>
      <c r="BQ57" s="4" t="s">
        <v>1903</v>
      </c>
      <c r="BR57" s="4" t="s">
        <v>1904</v>
      </c>
      <c r="BS57" s="4" t="s">
        <v>1905</v>
      </c>
      <c r="BT57" s="4" t="s">
        <v>1906</v>
      </c>
      <c r="BY57" s="4" t="s">
        <v>573</v>
      </c>
      <c r="DV57" s="4" t="s">
        <v>447</v>
      </c>
    </row>
    <row r="58" spans="1:132" ht="15" customHeight="1" x14ac:dyDescent="0.25">
      <c r="A58" s="4" t="s">
        <v>1907</v>
      </c>
      <c r="B58" s="4" t="s">
        <v>1907</v>
      </c>
      <c r="C58" s="4" t="s">
        <v>190</v>
      </c>
      <c r="D58" t="s">
        <v>393</v>
      </c>
      <c r="E58" s="16">
        <v>2012</v>
      </c>
      <c r="G58" s="4" t="s">
        <v>1915</v>
      </c>
      <c r="H58" s="4" t="s">
        <v>7011</v>
      </c>
      <c r="I58" s="4" t="s">
        <v>1929</v>
      </c>
      <c r="J58" s="4" t="s">
        <v>692</v>
      </c>
      <c r="X58" t="s">
        <v>1908</v>
      </c>
      <c r="Y58" t="s">
        <v>262</v>
      </c>
      <c r="Z58" s="4" t="s">
        <v>1909</v>
      </c>
      <c r="AA58" s="4" t="s">
        <v>1910</v>
      </c>
      <c r="AB58" s="4" t="s">
        <v>1911</v>
      </c>
      <c r="AC58" s="4" t="s">
        <v>1912</v>
      </c>
      <c r="AD58" s="18">
        <v>94243453937</v>
      </c>
      <c r="AF58" s="18">
        <f t="shared" si="0"/>
        <v>0</v>
      </c>
      <c r="AG58" s="4" t="s">
        <v>974</v>
      </c>
      <c r="AH58" s="4" t="s">
        <v>1913</v>
      </c>
      <c r="AI58" s="4" t="s">
        <v>1914</v>
      </c>
      <c r="AJ58" s="4" t="s">
        <v>1915</v>
      </c>
      <c r="AK58" s="4" t="s">
        <v>448</v>
      </c>
      <c r="AS58" s="4" t="s">
        <v>1916</v>
      </c>
      <c r="AW58" s="4" t="s">
        <v>1917</v>
      </c>
      <c r="AZ58" s="4" t="s">
        <v>1918</v>
      </c>
      <c r="BA58" s="4" t="s">
        <v>1919</v>
      </c>
      <c r="BB58" s="4" t="s">
        <v>1920</v>
      </c>
      <c r="BC58" s="4" t="s">
        <v>1921</v>
      </c>
      <c r="BD58" s="4" t="s">
        <v>1922</v>
      </c>
      <c r="BE58" s="4" t="s">
        <v>1922</v>
      </c>
      <c r="BF58" s="4" t="s">
        <v>1922</v>
      </c>
      <c r="BG58" s="4" t="s">
        <v>1923</v>
      </c>
      <c r="BH58" s="4" t="s">
        <v>1923</v>
      </c>
      <c r="BI58" s="4" t="s">
        <v>1923</v>
      </c>
      <c r="BJ58" s="4" t="s">
        <v>1924</v>
      </c>
      <c r="BK58" s="4" t="s">
        <v>1925</v>
      </c>
      <c r="BL58" s="4" t="s">
        <v>1926</v>
      </c>
      <c r="BM58" s="4" t="s">
        <v>1926</v>
      </c>
      <c r="BN58" s="4" t="s">
        <v>1926</v>
      </c>
      <c r="BO58" s="4" t="s">
        <v>1927</v>
      </c>
      <c r="BR58" s="4" t="s">
        <v>1928</v>
      </c>
      <c r="BS58" s="4" t="s">
        <v>1929</v>
      </c>
      <c r="BT58" s="4" t="s">
        <v>692</v>
      </c>
      <c r="BV58" s="4" t="s">
        <v>198</v>
      </c>
      <c r="BX58" s="4" t="s">
        <v>126</v>
      </c>
      <c r="BY58" s="4" t="s">
        <v>989</v>
      </c>
      <c r="CN58" s="4" t="s">
        <v>1930</v>
      </c>
      <c r="CO58" s="4" t="s">
        <v>1931</v>
      </c>
      <c r="CP58" s="4" t="s">
        <v>1932</v>
      </c>
      <c r="DV58" s="4" t="s">
        <v>1933</v>
      </c>
    </row>
    <row r="59" spans="1:132" ht="15" customHeight="1" x14ac:dyDescent="0.25">
      <c r="A59" s="4" t="s">
        <v>1934</v>
      </c>
      <c r="B59" s="4" t="s">
        <v>1934</v>
      </c>
      <c r="C59" s="4" t="s">
        <v>190</v>
      </c>
      <c r="D59" t="s">
        <v>393</v>
      </c>
      <c r="E59" s="16">
        <v>2008</v>
      </c>
      <c r="G59" s="4" t="s">
        <v>1940</v>
      </c>
      <c r="H59" s="4" t="s">
        <v>7011</v>
      </c>
      <c r="I59" s="4" t="s">
        <v>1946</v>
      </c>
      <c r="J59" s="4" t="s">
        <v>1947</v>
      </c>
      <c r="P59" s="4" t="s">
        <v>1953</v>
      </c>
      <c r="Q59" s="4" t="s">
        <v>1954</v>
      </c>
      <c r="R59" s="4" t="s">
        <v>1955</v>
      </c>
      <c r="S59" s="4" t="s">
        <v>1956</v>
      </c>
      <c r="T59" s="4" t="s">
        <v>1957</v>
      </c>
      <c r="U59" s="4" t="s">
        <v>1958</v>
      </c>
      <c r="X59" t="s">
        <v>1935</v>
      </c>
      <c r="Y59" t="s">
        <v>262</v>
      </c>
      <c r="Z59" s="4" t="s">
        <v>280</v>
      </c>
      <c r="AA59" s="4" t="s">
        <v>281</v>
      </c>
      <c r="AB59" s="4" t="s">
        <v>1936</v>
      </c>
      <c r="AC59" s="4" t="s">
        <v>1937</v>
      </c>
      <c r="AD59" s="18">
        <v>106165866000</v>
      </c>
      <c r="AE59" s="4" t="s">
        <v>553</v>
      </c>
      <c r="AF59" s="18">
        <f t="shared" si="0"/>
        <v>5308293300</v>
      </c>
      <c r="AG59" s="4" t="s">
        <v>974</v>
      </c>
      <c r="AH59" s="4" t="s">
        <v>1938</v>
      </c>
      <c r="AI59" s="4" t="s">
        <v>1939</v>
      </c>
      <c r="AJ59" s="4" t="s">
        <v>1940</v>
      </c>
      <c r="AK59" s="4" t="s">
        <v>126</v>
      </c>
      <c r="AS59" s="4" t="s">
        <v>1941</v>
      </c>
      <c r="AY59" s="4" t="s">
        <v>1942</v>
      </c>
      <c r="AZ59" s="4" t="s">
        <v>1943</v>
      </c>
      <c r="BB59" s="4" t="s">
        <v>1944</v>
      </c>
      <c r="BR59" s="4" t="s">
        <v>1945</v>
      </c>
      <c r="BS59" s="4" t="s">
        <v>1946</v>
      </c>
      <c r="BT59" s="4" t="s">
        <v>1947</v>
      </c>
      <c r="BV59" s="4" t="s">
        <v>198</v>
      </c>
      <c r="BX59" s="4" t="s">
        <v>198</v>
      </c>
      <c r="BY59" s="4" t="s">
        <v>1632</v>
      </c>
      <c r="BZ59" s="4" t="s">
        <v>280</v>
      </c>
      <c r="CD59" s="4" t="s">
        <v>1946</v>
      </c>
      <c r="CE59" s="4" t="s">
        <v>126</v>
      </c>
      <c r="CG59" s="4" t="s">
        <v>220</v>
      </c>
      <c r="CH59" s="4" t="s">
        <v>220</v>
      </c>
      <c r="CJ59" s="4" t="s">
        <v>1948</v>
      </c>
      <c r="CK59" s="4" t="s">
        <v>1949</v>
      </c>
      <c r="CN59" s="4" t="s">
        <v>1950</v>
      </c>
      <c r="CO59" s="4" t="s">
        <v>1951</v>
      </c>
      <c r="CQ59" s="4" t="s">
        <v>1952</v>
      </c>
      <c r="CR59" s="4" t="s">
        <v>1953</v>
      </c>
      <c r="CS59" s="4" t="s">
        <v>1954</v>
      </c>
      <c r="CT59" s="4" t="s">
        <v>1955</v>
      </c>
      <c r="CU59" s="4" t="s">
        <v>1956</v>
      </c>
      <c r="CV59" s="4" t="s">
        <v>1957</v>
      </c>
      <c r="CW59" s="4" t="s">
        <v>1958</v>
      </c>
      <c r="DN59" s="4" t="s">
        <v>1959</v>
      </c>
      <c r="DO59" s="4" t="s">
        <v>1960</v>
      </c>
      <c r="DP59" s="4" t="s">
        <v>1961</v>
      </c>
      <c r="DU59" s="4" t="s">
        <v>475</v>
      </c>
      <c r="DV59" s="4" t="s">
        <v>1962</v>
      </c>
      <c r="DW59" s="4" t="s">
        <v>1963</v>
      </c>
    </row>
    <row r="60" spans="1:132" ht="15" customHeight="1" x14ac:dyDescent="0.25">
      <c r="A60" s="4" t="s">
        <v>1964</v>
      </c>
      <c r="B60" s="4" t="s">
        <v>1964</v>
      </c>
      <c r="C60" s="4" t="s">
        <v>265</v>
      </c>
      <c r="D60" t="s">
        <v>260</v>
      </c>
      <c r="E60" s="16">
        <v>2007</v>
      </c>
      <c r="G60" s="4" t="s">
        <v>1973</v>
      </c>
      <c r="H60" s="4" t="s">
        <v>7011</v>
      </c>
      <c r="I60" s="4" t="s">
        <v>1987</v>
      </c>
      <c r="J60" s="4" t="s">
        <v>953</v>
      </c>
      <c r="X60" t="s">
        <v>1965</v>
      </c>
      <c r="Y60" t="s">
        <v>262</v>
      </c>
      <c r="Z60" s="4" t="s">
        <v>1966</v>
      </c>
      <c r="AA60" s="4" t="s">
        <v>1967</v>
      </c>
      <c r="AB60" s="4" t="s">
        <v>1968</v>
      </c>
      <c r="AC60" s="4" t="s">
        <v>1969</v>
      </c>
      <c r="AD60" s="18">
        <v>404142766093</v>
      </c>
      <c r="AF60" s="18">
        <f t="shared" si="0"/>
        <v>0</v>
      </c>
      <c r="AG60" s="4" t="s">
        <v>1970</v>
      </c>
      <c r="AH60" s="4" t="s">
        <v>1971</v>
      </c>
      <c r="AI60" s="4" t="s">
        <v>1972</v>
      </c>
      <c r="AJ60" s="4" t="s">
        <v>1973</v>
      </c>
      <c r="AK60" s="4" t="s">
        <v>126</v>
      </c>
      <c r="AL60" s="4" t="s">
        <v>330</v>
      </c>
      <c r="AM60" s="4" t="s">
        <v>1974</v>
      </c>
      <c r="AN60" s="4" t="s">
        <v>1975</v>
      </c>
      <c r="AO60" s="4" t="s">
        <v>130</v>
      </c>
      <c r="AP60" s="4" t="s">
        <v>1976</v>
      </c>
      <c r="AQ60" s="4" t="s">
        <v>132</v>
      </c>
      <c r="AS60" s="4" t="s">
        <v>1977</v>
      </c>
      <c r="AX60" s="4" t="s">
        <v>1978</v>
      </c>
      <c r="AY60" s="4" t="s">
        <v>1979</v>
      </c>
      <c r="AZ60" s="4" t="s">
        <v>1980</v>
      </c>
      <c r="BA60" s="4" t="s">
        <v>1978</v>
      </c>
      <c r="BB60" s="4" t="s">
        <v>1981</v>
      </c>
      <c r="BC60" s="4" t="s">
        <v>1982</v>
      </c>
      <c r="BG60" s="4" t="s">
        <v>1983</v>
      </c>
      <c r="BH60" s="4" t="s">
        <v>1983</v>
      </c>
      <c r="BI60" s="4" t="s">
        <v>1983</v>
      </c>
      <c r="BL60" s="4" t="s">
        <v>1984</v>
      </c>
      <c r="BM60" s="4" t="s">
        <v>1984</v>
      </c>
      <c r="BN60" s="4" t="s">
        <v>1984</v>
      </c>
      <c r="BO60" s="4" t="s">
        <v>1985</v>
      </c>
      <c r="BP60" s="4" t="s">
        <v>1985</v>
      </c>
      <c r="BQ60" s="4" t="s">
        <v>1985</v>
      </c>
      <c r="BR60" s="4" t="s">
        <v>1986</v>
      </c>
      <c r="BS60" s="4" t="s">
        <v>1987</v>
      </c>
      <c r="BT60" s="4" t="s">
        <v>953</v>
      </c>
      <c r="BV60" s="4" t="s">
        <v>198</v>
      </c>
      <c r="BX60" s="4" t="s">
        <v>198</v>
      </c>
      <c r="BY60" s="4" t="s">
        <v>1988</v>
      </c>
      <c r="BZ60" s="4" t="s">
        <v>1989</v>
      </c>
      <c r="CD60" s="4" t="s">
        <v>1990</v>
      </c>
      <c r="CE60" s="4" t="s">
        <v>126</v>
      </c>
      <c r="CQ60" s="4" t="s">
        <v>1991</v>
      </c>
      <c r="DV60" s="4" t="s">
        <v>1992</v>
      </c>
    </row>
    <row r="61" spans="1:132" ht="15" customHeight="1" x14ac:dyDescent="0.25">
      <c r="A61" s="4" t="s">
        <v>1993</v>
      </c>
      <c r="B61" s="4" t="s">
        <v>1993</v>
      </c>
      <c r="C61" s="4" t="s">
        <v>265</v>
      </c>
      <c r="D61" t="s">
        <v>393</v>
      </c>
      <c r="E61" s="16">
        <v>2004</v>
      </c>
      <c r="G61" s="4" t="s">
        <v>1999</v>
      </c>
      <c r="H61" s="4" t="s">
        <v>7011</v>
      </c>
      <c r="I61" s="4" t="s">
        <v>1999</v>
      </c>
      <c r="J61" s="4" t="s">
        <v>1292</v>
      </c>
      <c r="K61" s="4" t="s">
        <v>741</v>
      </c>
      <c r="Q61" s="4" t="s">
        <v>2017</v>
      </c>
      <c r="S61" s="4" t="s">
        <v>2018</v>
      </c>
      <c r="U61" s="4" t="s">
        <v>2019</v>
      </c>
      <c r="X61" t="s">
        <v>1994</v>
      </c>
      <c r="Y61" t="s">
        <v>262</v>
      </c>
      <c r="Z61" s="4" t="s">
        <v>280</v>
      </c>
      <c r="AA61" s="4" t="s">
        <v>281</v>
      </c>
      <c r="AB61" s="4" t="s">
        <v>1995</v>
      </c>
      <c r="AC61" s="4" t="s">
        <v>1996</v>
      </c>
      <c r="AD61" s="18">
        <v>28736940000</v>
      </c>
      <c r="AE61" s="4" t="s">
        <v>325</v>
      </c>
      <c r="AF61" s="18">
        <f t="shared" si="0"/>
        <v>2011585800.0000002</v>
      </c>
      <c r="AG61" s="4" t="s">
        <v>974</v>
      </c>
      <c r="AH61" s="4" t="s">
        <v>1997</v>
      </c>
      <c r="AI61" s="4" t="s">
        <v>1998</v>
      </c>
      <c r="AJ61" s="4" t="s">
        <v>1999</v>
      </c>
      <c r="AK61" s="4" t="s">
        <v>198</v>
      </c>
      <c r="AS61" s="4" t="s">
        <v>2000</v>
      </c>
      <c r="AY61" s="4" t="s">
        <v>2001</v>
      </c>
      <c r="AZ61" s="4" t="s">
        <v>2002</v>
      </c>
      <c r="BA61" s="4" t="s">
        <v>2003</v>
      </c>
      <c r="BB61" s="4" t="s">
        <v>2004</v>
      </c>
      <c r="BC61" s="4" t="s">
        <v>2005</v>
      </c>
      <c r="BD61" s="4" t="s">
        <v>2005</v>
      </c>
      <c r="BE61" s="4" t="s">
        <v>2005</v>
      </c>
      <c r="BF61" s="4" t="s">
        <v>2005</v>
      </c>
      <c r="BG61" s="4" t="s">
        <v>2006</v>
      </c>
      <c r="BH61" s="4" t="s">
        <v>2006</v>
      </c>
      <c r="BI61" s="4" t="s">
        <v>2006</v>
      </c>
      <c r="BJ61" s="4" t="s">
        <v>2007</v>
      </c>
      <c r="BK61" s="4" t="s">
        <v>2008</v>
      </c>
      <c r="BO61" s="4" t="s">
        <v>2009</v>
      </c>
      <c r="BP61" s="4" t="s">
        <v>2009</v>
      </c>
      <c r="BQ61" s="4" t="s">
        <v>2009</v>
      </c>
      <c r="BR61" s="4" t="s">
        <v>2010</v>
      </c>
      <c r="BS61" s="4" t="s">
        <v>1999</v>
      </c>
      <c r="BT61" s="4" t="s">
        <v>1292</v>
      </c>
      <c r="BU61" s="4" t="s">
        <v>741</v>
      </c>
      <c r="BV61" s="4" t="s">
        <v>126</v>
      </c>
      <c r="BX61" s="4" t="s">
        <v>198</v>
      </c>
      <c r="BY61" s="4" t="s">
        <v>989</v>
      </c>
      <c r="BZ61" s="4" t="s">
        <v>280</v>
      </c>
      <c r="CC61" s="4" t="s">
        <v>157</v>
      </c>
      <c r="CE61" s="4" t="s">
        <v>198</v>
      </c>
      <c r="CF61" s="4" t="s">
        <v>2011</v>
      </c>
      <c r="CG61" s="4" t="s">
        <v>220</v>
      </c>
      <c r="CH61" s="4" t="s">
        <v>220</v>
      </c>
      <c r="CL61" s="4" t="s">
        <v>2012</v>
      </c>
      <c r="CM61" s="4" t="s">
        <v>362</v>
      </c>
      <c r="CN61" s="4" t="s">
        <v>2013</v>
      </c>
      <c r="CO61" s="4" t="s">
        <v>2014</v>
      </c>
      <c r="CP61" s="4" t="s">
        <v>2015</v>
      </c>
      <c r="CQ61" s="4" t="s">
        <v>2016</v>
      </c>
      <c r="CS61" s="4" t="s">
        <v>2017</v>
      </c>
      <c r="CU61" s="4" t="s">
        <v>2018</v>
      </c>
      <c r="CW61" s="4" t="s">
        <v>2019</v>
      </c>
      <c r="DD61" s="4" t="s">
        <v>2020</v>
      </c>
      <c r="DE61" s="4" t="s">
        <v>2021</v>
      </c>
      <c r="DH61" s="4" t="s">
        <v>330</v>
      </c>
      <c r="DI61" s="4" t="s">
        <v>2022</v>
      </c>
      <c r="DU61" s="4" t="s">
        <v>1583</v>
      </c>
      <c r="DV61" s="4" t="s">
        <v>2023</v>
      </c>
      <c r="DW61" s="4" t="s">
        <v>2023</v>
      </c>
      <c r="DZ61" s="4" t="s">
        <v>2024</v>
      </c>
    </row>
    <row r="62" spans="1:132" ht="15" customHeight="1" x14ac:dyDescent="0.25">
      <c r="A62" s="4" t="s">
        <v>2025</v>
      </c>
      <c r="B62" s="4" t="s">
        <v>2025</v>
      </c>
      <c r="C62" s="4" t="s">
        <v>190</v>
      </c>
      <c r="D62" t="s">
        <v>319</v>
      </c>
      <c r="H62" s="4" t="s">
        <v>7011</v>
      </c>
      <c r="X62" t="s">
        <v>2026</v>
      </c>
      <c r="Y62" t="s">
        <v>262</v>
      </c>
      <c r="Z62" s="4" t="s">
        <v>1273</v>
      </c>
      <c r="AA62" s="4" t="s">
        <v>1191</v>
      </c>
      <c r="AB62" s="4" t="s">
        <v>2027</v>
      </c>
      <c r="AC62" s="4" t="s">
        <v>2028</v>
      </c>
      <c r="AD62" s="18">
        <v>12269392839</v>
      </c>
      <c r="AF62" s="18">
        <f t="shared" si="0"/>
        <v>0</v>
      </c>
      <c r="AG62" s="4" t="s">
        <v>1063</v>
      </c>
      <c r="AH62" s="4" t="s">
        <v>2029</v>
      </c>
      <c r="BV62" s="4" t="s">
        <v>198</v>
      </c>
      <c r="BX62" s="4" t="s">
        <v>198</v>
      </c>
      <c r="DW62" s="4" t="s">
        <v>2030</v>
      </c>
      <c r="DZ62" s="4" t="s">
        <v>2031</v>
      </c>
    </row>
    <row r="63" spans="1:132" ht="15" customHeight="1" x14ac:dyDescent="0.25">
      <c r="A63" s="4" t="s">
        <v>2032</v>
      </c>
      <c r="B63" s="4" t="s">
        <v>2032</v>
      </c>
      <c r="C63" s="4" t="s">
        <v>119</v>
      </c>
      <c r="D63" t="s">
        <v>319</v>
      </c>
      <c r="H63" s="4" t="s">
        <v>7011</v>
      </c>
      <c r="X63" t="s">
        <v>2033</v>
      </c>
      <c r="Y63" t="s">
        <v>262</v>
      </c>
      <c r="Z63" s="4" t="s">
        <v>2034</v>
      </c>
      <c r="AA63" s="4" t="s">
        <v>2035</v>
      </c>
      <c r="AB63" s="4" t="s">
        <v>2036</v>
      </c>
      <c r="AC63" s="4" t="s">
        <v>2037</v>
      </c>
      <c r="AD63" s="18">
        <v>2065001626</v>
      </c>
      <c r="AF63" s="18">
        <f t="shared" si="0"/>
        <v>0</v>
      </c>
      <c r="AG63" s="4" t="s">
        <v>2038</v>
      </c>
      <c r="AH63" s="4" t="s">
        <v>2039</v>
      </c>
      <c r="BV63" s="4" t="s">
        <v>198</v>
      </c>
      <c r="BX63" s="4" t="s">
        <v>198</v>
      </c>
    </row>
    <row r="64" spans="1:132" ht="15" customHeight="1" x14ac:dyDescent="0.25">
      <c r="A64" s="4" t="s">
        <v>2040</v>
      </c>
      <c r="B64" s="4" t="s">
        <v>2040</v>
      </c>
      <c r="C64" s="4" t="s">
        <v>303</v>
      </c>
      <c r="D64" t="s">
        <v>184</v>
      </c>
      <c r="E64" s="4" t="s">
        <v>2042</v>
      </c>
      <c r="G64" s="4" t="s">
        <v>2047</v>
      </c>
      <c r="H64" s="4" t="s">
        <v>7011</v>
      </c>
      <c r="I64" s="4" t="s">
        <v>2066</v>
      </c>
      <c r="J64" s="4" t="s">
        <v>2067</v>
      </c>
      <c r="K64" s="4" t="s">
        <v>2068</v>
      </c>
      <c r="P64" s="4" t="s">
        <v>2082</v>
      </c>
      <c r="Q64" s="4" t="s">
        <v>2083</v>
      </c>
      <c r="R64" s="4" t="s">
        <v>2084</v>
      </c>
      <c r="S64" s="4" t="s">
        <v>2085</v>
      </c>
      <c r="T64" s="4" t="s">
        <v>2086</v>
      </c>
      <c r="U64" s="4" t="s">
        <v>2087</v>
      </c>
      <c r="V64" s="4" t="s">
        <v>2090</v>
      </c>
      <c r="W64" s="4" t="s">
        <v>2091</v>
      </c>
      <c r="X64" t="s">
        <v>2041</v>
      </c>
      <c r="Y64" t="s">
        <v>262</v>
      </c>
      <c r="Z64" s="4" t="s">
        <v>301</v>
      </c>
      <c r="AA64" s="4" t="s">
        <v>302</v>
      </c>
      <c r="AB64" s="4" t="s">
        <v>2043</v>
      </c>
      <c r="AC64" s="4" t="s">
        <v>2044</v>
      </c>
      <c r="AD64" s="18">
        <v>37191166151</v>
      </c>
      <c r="AE64" s="4" t="s">
        <v>2045</v>
      </c>
      <c r="AF64" s="18">
        <f t="shared" si="0"/>
        <v>4462939938.1199999</v>
      </c>
      <c r="AG64" s="4" t="s">
        <v>2046</v>
      </c>
      <c r="AH64" s="4" t="s">
        <v>1817</v>
      </c>
      <c r="AI64" s="4" t="s">
        <v>857</v>
      </c>
      <c r="AJ64" s="4" t="s">
        <v>2047</v>
      </c>
      <c r="AK64" s="4" t="s">
        <v>198</v>
      </c>
      <c r="AL64" s="4" t="s">
        <v>330</v>
      </c>
      <c r="AM64" s="4" t="s">
        <v>198</v>
      </c>
      <c r="AN64" s="4" t="s">
        <v>2048</v>
      </c>
      <c r="AO64" s="4" t="s">
        <v>2049</v>
      </c>
      <c r="AP64" s="4" t="s">
        <v>2050</v>
      </c>
      <c r="AQ64" s="4" t="s">
        <v>1374</v>
      </c>
      <c r="AR64" s="4" t="s">
        <v>2051</v>
      </c>
      <c r="AS64" s="4" t="s">
        <v>2052</v>
      </c>
      <c r="AT64" s="4" t="s">
        <v>2053</v>
      </c>
      <c r="AU64" s="4" t="s">
        <v>2053</v>
      </c>
      <c r="AV64" s="4" t="s">
        <v>2053</v>
      </c>
      <c r="AW64" s="4" t="s">
        <v>2054</v>
      </c>
      <c r="AX64" s="4" t="s">
        <v>2054</v>
      </c>
      <c r="AY64" s="4" t="s">
        <v>152</v>
      </c>
      <c r="AZ64" s="4" t="s">
        <v>2055</v>
      </c>
      <c r="BA64" s="4" t="s">
        <v>2056</v>
      </c>
      <c r="BB64" s="4" t="s">
        <v>152</v>
      </c>
      <c r="BC64" s="4" t="s">
        <v>2057</v>
      </c>
      <c r="BD64" s="4" t="s">
        <v>2058</v>
      </c>
      <c r="BE64" s="4" t="s">
        <v>2058</v>
      </c>
      <c r="BF64" s="4" t="s">
        <v>2058</v>
      </c>
      <c r="BG64" s="4" t="s">
        <v>2059</v>
      </c>
      <c r="BH64" s="4" t="s">
        <v>2059</v>
      </c>
      <c r="BI64" s="4" t="s">
        <v>2059</v>
      </c>
      <c r="BJ64" s="4" t="s">
        <v>2060</v>
      </c>
      <c r="BK64" s="4" t="s">
        <v>2061</v>
      </c>
      <c r="BL64" s="4" t="s">
        <v>2062</v>
      </c>
      <c r="BM64" s="4" t="s">
        <v>2063</v>
      </c>
      <c r="BN64" s="4" t="s">
        <v>2064</v>
      </c>
      <c r="BO64" s="4" t="s">
        <v>152</v>
      </c>
      <c r="BP64" s="4" t="s">
        <v>152</v>
      </c>
      <c r="BQ64" s="4" t="s">
        <v>152</v>
      </c>
      <c r="BR64" s="4" t="s">
        <v>2065</v>
      </c>
      <c r="BS64" s="4" t="s">
        <v>2066</v>
      </c>
      <c r="BT64" s="4" t="s">
        <v>2067</v>
      </c>
      <c r="BU64" s="4" t="s">
        <v>2068</v>
      </c>
      <c r="BV64" s="4" t="s">
        <v>1205</v>
      </c>
      <c r="BW64" s="4" t="s">
        <v>447</v>
      </c>
      <c r="BX64" s="4" t="s">
        <v>1205</v>
      </c>
      <c r="BY64" s="4" t="s">
        <v>2069</v>
      </c>
      <c r="BZ64" s="4" t="s">
        <v>2070</v>
      </c>
      <c r="CA64" s="4" t="s">
        <v>447</v>
      </c>
      <c r="CB64" s="4" t="s">
        <v>451</v>
      </c>
      <c r="CC64" s="4" t="s">
        <v>2071</v>
      </c>
      <c r="CD64" s="4" t="s">
        <v>2072</v>
      </c>
      <c r="CE64" s="4" t="s">
        <v>453</v>
      </c>
      <c r="CF64" s="4" t="s">
        <v>447</v>
      </c>
      <c r="CG64" s="4" t="s">
        <v>2073</v>
      </c>
      <c r="CH64" s="4" t="s">
        <v>2074</v>
      </c>
      <c r="CI64" s="4" t="s">
        <v>2075</v>
      </c>
      <c r="CK64" s="4" t="s">
        <v>2076</v>
      </c>
      <c r="CL64" s="4" t="s">
        <v>2077</v>
      </c>
      <c r="CM64" s="4" t="s">
        <v>224</v>
      </c>
      <c r="CN64" s="4" t="s">
        <v>2078</v>
      </c>
      <c r="CO64" s="4" t="s">
        <v>2079</v>
      </c>
      <c r="CP64" s="4" t="s">
        <v>2080</v>
      </c>
      <c r="CQ64" s="4" t="s">
        <v>2081</v>
      </c>
      <c r="CR64" s="4" t="s">
        <v>2082</v>
      </c>
      <c r="CS64" s="4" t="s">
        <v>2083</v>
      </c>
      <c r="CT64" s="4" t="s">
        <v>2084</v>
      </c>
      <c r="CU64" s="4" t="s">
        <v>2085</v>
      </c>
      <c r="CV64" s="4" t="s">
        <v>2086</v>
      </c>
      <c r="CW64" s="4" t="s">
        <v>2087</v>
      </c>
      <c r="CX64" s="4" t="s">
        <v>2088</v>
      </c>
      <c r="CY64" s="4" t="s">
        <v>2089</v>
      </c>
      <c r="CZ64" s="4" t="s">
        <v>2090</v>
      </c>
      <c r="DA64" s="4" t="s">
        <v>2091</v>
      </c>
      <c r="DB64" s="4" t="s">
        <v>2092</v>
      </c>
      <c r="DC64" s="4" t="s">
        <v>2093</v>
      </c>
      <c r="DD64" s="4" t="s">
        <v>2094</v>
      </c>
      <c r="DE64" s="4" t="s">
        <v>2095</v>
      </c>
      <c r="DF64" s="4" t="s">
        <v>2096</v>
      </c>
      <c r="DG64" s="4" t="s">
        <v>2097</v>
      </c>
      <c r="DH64" s="4" t="s">
        <v>2098</v>
      </c>
      <c r="DI64" s="4" t="s">
        <v>2099</v>
      </c>
      <c r="DJ64" s="4" t="s">
        <v>2100</v>
      </c>
      <c r="DK64" s="4" t="s">
        <v>2101</v>
      </c>
      <c r="DL64" s="4" t="s">
        <v>2102</v>
      </c>
      <c r="DM64" s="4" t="s">
        <v>2103</v>
      </c>
      <c r="DN64" s="4" t="s">
        <v>2104</v>
      </c>
      <c r="DO64" s="4" t="s">
        <v>460</v>
      </c>
      <c r="DP64" s="4" t="s">
        <v>2105</v>
      </c>
      <c r="DQ64" s="4" t="s">
        <v>2106</v>
      </c>
      <c r="DR64" s="4" t="s">
        <v>2107</v>
      </c>
      <c r="DS64" s="4" t="s">
        <v>169</v>
      </c>
      <c r="DT64" s="4" t="s">
        <v>646</v>
      </c>
      <c r="DU64" s="4" t="s">
        <v>2108</v>
      </c>
      <c r="DV64" s="4" t="s">
        <v>2109</v>
      </c>
      <c r="DW64" s="4" t="s">
        <v>2110</v>
      </c>
      <c r="DX64" s="4" t="s">
        <v>2111</v>
      </c>
      <c r="DY64" s="4" t="s">
        <v>2112</v>
      </c>
      <c r="DZ64" s="4" t="s">
        <v>2113</v>
      </c>
      <c r="EA64" s="4" t="s">
        <v>2114</v>
      </c>
      <c r="EB64" s="4" t="s">
        <v>2115</v>
      </c>
    </row>
    <row r="65" spans="1:132" ht="15" customHeight="1" x14ac:dyDescent="0.25">
      <c r="A65" s="4" t="s">
        <v>2116</v>
      </c>
      <c r="B65" s="4" t="s">
        <v>2116</v>
      </c>
      <c r="C65" s="4" t="s">
        <v>119</v>
      </c>
      <c r="D65" t="s">
        <v>319</v>
      </c>
      <c r="E65" s="16">
        <v>2022</v>
      </c>
      <c r="G65" s="4" t="s">
        <v>2125</v>
      </c>
      <c r="H65" s="4" t="s">
        <v>7011</v>
      </c>
      <c r="I65" s="4" t="s">
        <v>2125</v>
      </c>
      <c r="J65" s="4" t="s">
        <v>2144</v>
      </c>
      <c r="X65" t="s">
        <v>2117</v>
      </c>
      <c r="Y65" t="s">
        <v>262</v>
      </c>
      <c r="Z65" s="4" t="s">
        <v>2119</v>
      </c>
      <c r="AA65" s="4" t="s">
        <v>2120</v>
      </c>
      <c r="AB65" s="4" t="s">
        <v>2121</v>
      </c>
      <c r="AC65" s="4" t="s">
        <v>2122</v>
      </c>
      <c r="AD65" s="18">
        <v>111271112329</v>
      </c>
      <c r="AF65" s="18">
        <f t="shared" si="0"/>
        <v>0</v>
      </c>
      <c r="AG65" s="4" t="s">
        <v>1063</v>
      </c>
      <c r="AH65" s="4" t="s">
        <v>2123</v>
      </c>
      <c r="AI65" s="4" t="s">
        <v>2124</v>
      </c>
      <c r="AJ65" s="4" t="s">
        <v>2125</v>
      </c>
      <c r="AK65" s="4" t="s">
        <v>126</v>
      </c>
      <c r="AN65" s="4" t="s">
        <v>2126</v>
      </c>
      <c r="AO65" s="4" t="s">
        <v>558</v>
      </c>
      <c r="AP65" s="4" t="s">
        <v>857</v>
      </c>
      <c r="AQ65" s="4" t="s">
        <v>132</v>
      </c>
      <c r="AR65" s="4" t="s">
        <v>2127</v>
      </c>
      <c r="AS65" s="4" t="s">
        <v>2128</v>
      </c>
      <c r="AV65" s="4" t="s">
        <v>2129</v>
      </c>
      <c r="AW65" s="4" t="s">
        <v>2130</v>
      </c>
      <c r="AX65" s="4" t="s">
        <v>2131</v>
      </c>
      <c r="AY65" s="4" t="s">
        <v>2132</v>
      </c>
      <c r="AZ65" s="4" t="s">
        <v>2133</v>
      </c>
      <c r="BA65" s="4" t="s">
        <v>2134</v>
      </c>
      <c r="BB65" s="4" t="s">
        <v>2135</v>
      </c>
      <c r="BC65" s="4" t="s">
        <v>2136</v>
      </c>
      <c r="BD65" s="4" t="s">
        <v>2137</v>
      </c>
      <c r="BE65" s="4" t="s">
        <v>2137</v>
      </c>
      <c r="BF65" s="4" t="s">
        <v>2137</v>
      </c>
      <c r="BG65" s="4" t="s">
        <v>2138</v>
      </c>
      <c r="BH65" s="4" t="s">
        <v>2138</v>
      </c>
      <c r="BI65" s="4" t="s">
        <v>2138</v>
      </c>
      <c r="BJ65" s="4" t="s">
        <v>2139</v>
      </c>
      <c r="BK65" s="4" t="s">
        <v>2140</v>
      </c>
      <c r="BL65" s="4" t="s">
        <v>2141</v>
      </c>
      <c r="BM65" s="4" t="s">
        <v>2141</v>
      </c>
      <c r="BN65" s="4" t="s">
        <v>2141</v>
      </c>
      <c r="BO65" s="4" t="s">
        <v>2142</v>
      </c>
      <c r="BP65" s="4" t="s">
        <v>2142</v>
      </c>
      <c r="BQ65" s="4" t="s">
        <v>2142</v>
      </c>
      <c r="BR65" s="4" t="s">
        <v>2143</v>
      </c>
      <c r="BS65" s="4" t="s">
        <v>2125</v>
      </c>
      <c r="BT65" s="4" t="s">
        <v>2144</v>
      </c>
      <c r="BV65" s="4" t="s">
        <v>198</v>
      </c>
      <c r="BX65" s="4" t="s">
        <v>198</v>
      </c>
      <c r="BY65" s="4" t="s">
        <v>2145</v>
      </c>
      <c r="CE65" s="4" t="s">
        <v>198</v>
      </c>
      <c r="DV65" s="4" t="s">
        <v>2146</v>
      </c>
      <c r="DX65" s="4" t="s">
        <v>1317</v>
      </c>
      <c r="DY65" s="4" t="s">
        <v>1051</v>
      </c>
      <c r="DZ65" s="4" t="s">
        <v>2147</v>
      </c>
      <c r="EA65" s="4" t="s">
        <v>2148</v>
      </c>
      <c r="EB65" s="4" t="s">
        <v>2149</v>
      </c>
    </row>
    <row r="66" spans="1:132" ht="15" customHeight="1" x14ac:dyDescent="0.25">
      <c r="A66" s="4" t="s">
        <v>2150</v>
      </c>
      <c r="B66" s="4" t="s">
        <v>2150</v>
      </c>
      <c r="C66" s="4" t="s">
        <v>303</v>
      </c>
      <c r="D66" t="s">
        <v>184</v>
      </c>
      <c r="H66" s="4" t="s">
        <v>7011</v>
      </c>
      <c r="X66" t="s">
        <v>2151</v>
      </c>
      <c r="Y66" t="s">
        <v>262</v>
      </c>
      <c r="Z66" s="4" t="s">
        <v>1841</v>
      </c>
      <c r="AA66" s="4" t="s">
        <v>1842</v>
      </c>
      <c r="AB66" s="4" t="s">
        <v>2152</v>
      </c>
      <c r="AD66" s="18">
        <v>3649886275</v>
      </c>
      <c r="AF66" s="18">
        <f t="shared" si="0"/>
        <v>0</v>
      </c>
      <c r="AG66" s="4" t="s">
        <v>2153</v>
      </c>
      <c r="AS66" s="4" t="s">
        <v>2154</v>
      </c>
    </row>
    <row r="67" spans="1:132" ht="15" customHeight="1" x14ac:dyDescent="0.25">
      <c r="A67" s="4" t="s">
        <v>2155</v>
      </c>
      <c r="B67" s="4" t="s">
        <v>2155</v>
      </c>
      <c r="C67" s="4" t="s">
        <v>190</v>
      </c>
      <c r="D67" t="s">
        <v>278</v>
      </c>
      <c r="E67" s="16">
        <v>2018</v>
      </c>
      <c r="G67" s="4" t="s">
        <v>2164</v>
      </c>
      <c r="H67" s="4" t="s">
        <v>7011</v>
      </c>
      <c r="I67" s="4" t="s">
        <v>2179</v>
      </c>
      <c r="J67" s="4" t="s">
        <v>2180</v>
      </c>
      <c r="P67" s="4" t="s">
        <v>2107</v>
      </c>
      <c r="Q67" s="4" t="s">
        <v>2189</v>
      </c>
      <c r="R67" s="4" t="s">
        <v>2190</v>
      </c>
      <c r="S67" s="4" t="s">
        <v>2191</v>
      </c>
      <c r="T67" s="4" t="s">
        <v>646</v>
      </c>
      <c r="U67" s="4" t="s">
        <v>2192</v>
      </c>
      <c r="V67" s="4" t="s">
        <v>666</v>
      </c>
      <c r="W67" s="4" t="s">
        <v>2194</v>
      </c>
      <c r="X67" t="s">
        <v>2156</v>
      </c>
      <c r="Y67" t="s">
        <v>262</v>
      </c>
      <c r="Z67" s="4" t="s">
        <v>2157</v>
      </c>
      <c r="AA67" s="4" t="s">
        <v>2158</v>
      </c>
      <c r="AB67" s="4" t="s">
        <v>2159</v>
      </c>
      <c r="AC67" s="4" t="s">
        <v>2160</v>
      </c>
      <c r="AD67" s="18">
        <v>4296304590</v>
      </c>
      <c r="AE67" s="4" t="s">
        <v>2161</v>
      </c>
      <c r="AF67" s="18">
        <f t="shared" ref="AF67:AF130" si="1">AD67*AE67</f>
        <v>558519596.70000005</v>
      </c>
      <c r="AG67" s="4" t="s">
        <v>929</v>
      </c>
      <c r="AH67" s="4" t="s">
        <v>2162</v>
      </c>
      <c r="AI67" s="4" t="s">
        <v>2163</v>
      </c>
      <c r="AJ67" s="4" t="s">
        <v>2164</v>
      </c>
      <c r="AK67" s="4" t="s">
        <v>126</v>
      </c>
      <c r="AN67" s="4" t="s">
        <v>2163</v>
      </c>
      <c r="AO67" s="4" t="s">
        <v>2165</v>
      </c>
      <c r="AP67" s="4" t="s">
        <v>1104</v>
      </c>
      <c r="AQ67" s="4" t="s">
        <v>132</v>
      </c>
      <c r="AR67" s="4" t="s">
        <v>2164</v>
      </c>
      <c r="AS67" s="4" t="s">
        <v>2166</v>
      </c>
      <c r="AT67" s="4" t="s">
        <v>2167</v>
      </c>
      <c r="AU67" s="4" t="s">
        <v>2168</v>
      </c>
      <c r="AV67" s="4" t="s">
        <v>2169</v>
      </c>
      <c r="AW67" s="4" t="s">
        <v>2169</v>
      </c>
      <c r="AX67" s="4" t="s">
        <v>2169</v>
      </c>
      <c r="AY67" s="4" t="s">
        <v>2169</v>
      </c>
      <c r="AZ67" s="4" t="s">
        <v>2170</v>
      </c>
      <c r="BA67" s="4" t="s">
        <v>2171</v>
      </c>
      <c r="BC67" s="4" t="s">
        <v>2172</v>
      </c>
      <c r="BG67" s="4" t="s">
        <v>2173</v>
      </c>
      <c r="BH67" s="4" t="s">
        <v>2173</v>
      </c>
      <c r="BI67" s="4" t="s">
        <v>2173</v>
      </c>
      <c r="BJ67" s="4" t="s">
        <v>2174</v>
      </c>
      <c r="BK67" s="4" t="s">
        <v>2175</v>
      </c>
      <c r="BL67" s="4" t="s">
        <v>2176</v>
      </c>
      <c r="BM67" s="4" t="s">
        <v>2176</v>
      </c>
      <c r="BN67" s="4" t="s">
        <v>2176</v>
      </c>
      <c r="BO67" s="4" t="s">
        <v>2177</v>
      </c>
      <c r="BP67" s="4" t="s">
        <v>2177</v>
      </c>
      <c r="BQ67" s="4" t="s">
        <v>2177</v>
      </c>
      <c r="BR67" s="4" t="s">
        <v>2178</v>
      </c>
      <c r="BS67" s="4" t="s">
        <v>2179</v>
      </c>
      <c r="BT67" s="4" t="s">
        <v>2180</v>
      </c>
      <c r="BY67" s="4" t="s">
        <v>573</v>
      </c>
      <c r="CB67" s="4" t="s">
        <v>2181</v>
      </c>
      <c r="CC67" s="4" t="s">
        <v>574</v>
      </c>
      <c r="CE67" s="4" t="s">
        <v>126</v>
      </c>
      <c r="CG67" s="4" t="s">
        <v>2182</v>
      </c>
      <c r="CI67" s="4" t="s">
        <v>375</v>
      </c>
      <c r="CJ67" s="4" t="s">
        <v>2183</v>
      </c>
      <c r="CK67" s="4" t="s">
        <v>2184</v>
      </c>
      <c r="CL67" s="4" t="s">
        <v>2185</v>
      </c>
      <c r="CM67" s="4" t="s">
        <v>362</v>
      </c>
      <c r="CN67" s="4" t="s">
        <v>1862</v>
      </c>
      <c r="CO67" s="4" t="s">
        <v>2186</v>
      </c>
      <c r="CP67" s="4" t="s">
        <v>2187</v>
      </c>
      <c r="CQ67" s="4" t="s">
        <v>2188</v>
      </c>
      <c r="CR67" s="4" t="s">
        <v>2107</v>
      </c>
      <c r="CS67" s="4" t="s">
        <v>2189</v>
      </c>
      <c r="CT67" s="4" t="s">
        <v>2190</v>
      </c>
      <c r="CU67" s="4" t="s">
        <v>2191</v>
      </c>
      <c r="CV67" s="4" t="s">
        <v>646</v>
      </c>
      <c r="CW67" s="4" t="s">
        <v>2192</v>
      </c>
      <c r="CX67" s="4" t="s">
        <v>1303</v>
      </c>
      <c r="CY67" s="4" t="s">
        <v>2193</v>
      </c>
      <c r="CZ67" s="4" t="s">
        <v>666</v>
      </c>
      <c r="DA67" s="4" t="s">
        <v>2194</v>
      </c>
      <c r="DB67" s="4" t="s">
        <v>1337</v>
      </c>
      <c r="DC67" s="4" t="s">
        <v>2186</v>
      </c>
      <c r="DD67" s="4" t="s">
        <v>2195</v>
      </c>
      <c r="DE67" s="4" t="s">
        <v>2196</v>
      </c>
      <c r="DH67" s="4" t="s">
        <v>2197</v>
      </c>
      <c r="DJ67" s="4" t="s">
        <v>1337</v>
      </c>
      <c r="DK67" s="4" t="s">
        <v>2186</v>
      </c>
      <c r="DL67" s="4" t="s">
        <v>330</v>
      </c>
      <c r="DM67" s="4" t="s">
        <v>330</v>
      </c>
      <c r="DN67" s="4" t="s">
        <v>2198</v>
      </c>
      <c r="DO67" s="4" t="s">
        <v>2198</v>
      </c>
      <c r="DP67" s="4" t="s">
        <v>386</v>
      </c>
      <c r="DQ67" s="4" t="s">
        <v>375</v>
      </c>
      <c r="DR67" s="4" t="s">
        <v>220</v>
      </c>
      <c r="DS67" s="4" t="s">
        <v>330</v>
      </c>
      <c r="DT67" s="4" t="s">
        <v>375</v>
      </c>
      <c r="DU67" s="4" t="s">
        <v>249</v>
      </c>
      <c r="DV67" s="4" t="s">
        <v>2199</v>
      </c>
      <c r="DW67" s="4" t="s">
        <v>2200</v>
      </c>
      <c r="DX67" s="4" t="s">
        <v>1317</v>
      </c>
      <c r="DZ67" s="4" t="s">
        <v>2201</v>
      </c>
    </row>
    <row r="68" spans="1:132" ht="15" customHeight="1" x14ac:dyDescent="0.25">
      <c r="A68" s="4" t="s">
        <v>2202</v>
      </c>
      <c r="B68" s="4" t="s">
        <v>2202</v>
      </c>
      <c r="C68" s="4" t="s">
        <v>303</v>
      </c>
      <c r="D68" t="s">
        <v>184</v>
      </c>
      <c r="E68" s="16">
        <v>2007</v>
      </c>
      <c r="G68" s="4" t="s">
        <v>2210</v>
      </c>
      <c r="H68" s="4" t="s">
        <v>7011</v>
      </c>
      <c r="I68" s="4" t="s">
        <v>2224</v>
      </c>
      <c r="J68" s="4" t="s">
        <v>2225</v>
      </c>
      <c r="R68" s="4" t="s">
        <v>1697</v>
      </c>
      <c r="S68" s="4" t="s">
        <v>2229</v>
      </c>
      <c r="V68" s="4" t="s">
        <v>2231</v>
      </c>
      <c r="W68" s="4" t="s">
        <v>2232</v>
      </c>
      <c r="X68" t="s">
        <v>2203</v>
      </c>
      <c r="Y68" t="s">
        <v>262</v>
      </c>
      <c r="Z68" s="4" t="s">
        <v>301</v>
      </c>
      <c r="AA68" s="4" t="s">
        <v>302</v>
      </c>
      <c r="AB68" s="4" t="s">
        <v>2204</v>
      </c>
      <c r="AC68" s="4" t="s">
        <v>2205</v>
      </c>
      <c r="AD68" s="18">
        <v>297301883523</v>
      </c>
      <c r="AE68" s="4" t="s">
        <v>2206</v>
      </c>
      <c r="AF68" s="18">
        <f t="shared" si="1"/>
        <v>48162905130.725998</v>
      </c>
      <c r="AG68" s="4" t="s">
        <v>2207</v>
      </c>
      <c r="AH68" s="4" t="s">
        <v>2208</v>
      </c>
      <c r="AI68" s="4" t="s">
        <v>2209</v>
      </c>
      <c r="AJ68" s="4" t="s">
        <v>2210</v>
      </c>
      <c r="AK68" s="4" t="s">
        <v>198</v>
      </c>
      <c r="AN68" s="4" t="s">
        <v>2211</v>
      </c>
      <c r="AO68" s="4" t="s">
        <v>130</v>
      </c>
      <c r="AP68" s="4" t="s">
        <v>857</v>
      </c>
      <c r="AQ68" s="4" t="s">
        <v>132</v>
      </c>
      <c r="AR68" s="4" t="s">
        <v>2212</v>
      </c>
      <c r="AS68" s="4" t="s">
        <v>2213</v>
      </c>
      <c r="AU68" s="4" t="s">
        <v>2214</v>
      </c>
      <c r="AW68" s="4" t="s">
        <v>2215</v>
      </c>
      <c r="BA68" s="4" t="s">
        <v>2216</v>
      </c>
      <c r="BC68" s="4" t="s">
        <v>2217</v>
      </c>
      <c r="BD68" s="4" t="s">
        <v>2218</v>
      </c>
      <c r="BE68" s="4" t="s">
        <v>2218</v>
      </c>
      <c r="BF68" s="4" t="s">
        <v>2218</v>
      </c>
      <c r="BG68" s="4" t="s">
        <v>2219</v>
      </c>
      <c r="BH68" s="4" t="s">
        <v>2219</v>
      </c>
      <c r="BI68" s="4" t="s">
        <v>2219</v>
      </c>
      <c r="BK68" s="4" t="s">
        <v>2220</v>
      </c>
      <c r="BL68" s="4" t="s">
        <v>2221</v>
      </c>
      <c r="BM68" s="4" t="s">
        <v>2221</v>
      </c>
      <c r="BN68" s="4" t="s">
        <v>2221</v>
      </c>
      <c r="BO68" s="4" t="s">
        <v>2222</v>
      </c>
      <c r="BP68" s="4" t="s">
        <v>2222</v>
      </c>
      <c r="BQ68" s="4" t="s">
        <v>2222</v>
      </c>
      <c r="BR68" s="4" t="s">
        <v>2223</v>
      </c>
      <c r="BS68" s="4" t="s">
        <v>2224</v>
      </c>
      <c r="BT68" s="4" t="s">
        <v>2225</v>
      </c>
      <c r="BY68" s="4" t="s">
        <v>2226</v>
      </c>
      <c r="CM68" s="4" t="s">
        <v>224</v>
      </c>
      <c r="CN68" s="4" t="s">
        <v>2227</v>
      </c>
      <c r="CO68" s="4" t="s">
        <v>2228</v>
      </c>
      <c r="CT68" s="4" t="s">
        <v>1697</v>
      </c>
      <c r="CU68" s="4" t="s">
        <v>2229</v>
      </c>
      <c r="CX68" s="4" t="s">
        <v>2230</v>
      </c>
      <c r="CZ68" s="4" t="s">
        <v>2231</v>
      </c>
      <c r="DA68" s="4" t="s">
        <v>2232</v>
      </c>
      <c r="DD68" s="4" t="s">
        <v>2233</v>
      </c>
      <c r="DE68" s="4" t="s">
        <v>747</v>
      </c>
      <c r="DQ68" s="4" t="s">
        <v>2234</v>
      </c>
      <c r="DS68" s="4" t="s">
        <v>2235</v>
      </c>
      <c r="DW68" s="4" t="s">
        <v>2236</v>
      </c>
      <c r="DZ68" s="4" t="s">
        <v>2237</v>
      </c>
      <c r="EA68" s="4" t="s">
        <v>2238</v>
      </c>
      <c r="EB68" s="4" t="s">
        <v>2239</v>
      </c>
    </row>
    <row r="69" spans="1:132" ht="15" customHeight="1" x14ac:dyDescent="0.25">
      <c r="A69" s="4" t="s">
        <v>2240</v>
      </c>
      <c r="B69" s="4" t="s">
        <v>2240</v>
      </c>
      <c r="C69" s="4" t="s">
        <v>303</v>
      </c>
      <c r="D69" t="s">
        <v>184</v>
      </c>
      <c r="E69" s="16">
        <v>2005</v>
      </c>
      <c r="G69" s="4" t="s">
        <v>2246</v>
      </c>
      <c r="H69" s="4" t="s">
        <v>7011</v>
      </c>
      <c r="I69" s="4" t="s">
        <v>2249</v>
      </c>
      <c r="J69" s="4" t="s">
        <v>2250</v>
      </c>
      <c r="K69" s="4" t="s">
        <v>217</v>
      </c>
      <c r="R69" s="4" t="s">
        <v>2253</v>
      </c>
      <c r="S69" s="4" t="s">
        <v>2254</v>
      </c>
      <c r="X69" t="s">
        <v>2241</v>
      </c>
      <c r="Y69" t="s">
        <v>262</v>
      </c>
      <c r="Z69" s="4" t="s">
        <v>301</v>
      </c>
      <c r="AA69" s="4" t="s">
        <v>302</v>
      </c>
      <c r="AB69" s="4" t="s">
        <v>2242</v>
      </c>
      <c r="AC69" s="4" t="s">
        <v>2243</v>
      </c>
      <c r="AD69" s="18">
        <v>2957879759263</v>
      </c>
      <c r="AE69" s="4" t="s">
        <v>454</v>
      </c>
      <c r="AF69" s="18">
        <f t="shared" si="1"/>
        <v>443681963889.45001</v>
      </c>
      <c r="AG69" s="4" t="s">
        <v>596</v>
      </c>
      <c r="AH69" s="4" t="s">
        <v>2244</v>
      </c>
      <c r="AI69" s="4" t="s">
        <v>2245</v>
      </c>
      <c r="AJ69" s="4" t="s">
        <v>2246</v>
      </c>
      <c r="AK69" s="4" t="s">
        <v>198</v>
      </c>
      <c r="AS69" s="4" t="s">
        <v>2247</v>
      </c>
      <c r="BR69" s="4" t="s">
        <v>2248</v>
      </c>
      <c r="BS69" s="4" t="s">
        <v>2249</v>
      </c>
      <c r="BT69" s="4" t="s">
        <v>2250</v>
      </c>
      <c r="BU69" s="4" t="s">
        <v>217</v>
      </c>
      <c r="BV69" s="4" t="s">
        <v>198</v>
      </c>
      <c r="BX69" s="4" t="s">
        <v>198</v>
      </c>
      <c r="BY69" s="4" t="s">
        <v>1218</v>
      </c>
      <c r="CN69" s="4" t="s">
        <v>2251</v>
      </c>
      <c r="CO69" s="4" t="s">
        <v>2252</v>
      </c>
      <c r="CT69" s="4" t="s">
        <v>2253</v>
      </c>
      <c r="CU69" s="4" t="s">
        <v>2254</v>
      </c>
      <c r="DW69" s="4" t="s">
        <v>2255</v>
      </c>
      <c r="EA69" s="4" t="s">
        <v>851</v>
      </c>
      <c r="EB69" s="4" t="s">
        <v>2256</v>
      </c>
    </row>
    <row r="70" spans="1:132" ht="15" customHeight="1" x14ac:dyDescent="0.25">
      <c r="A70" s="4" t="s">
        <v>2257</v>
      </c>
      <c r="B70" s="4" t="s">
        <v>2257</v>
      </c>
      <c r="C70" s="4" t="s">
        <v>303</v>
      </c>
      <c r="D70" t="s">
        <v>278</v>
      </c>
      <c r="G70" s="4" t="s">
        <v>2264</v>
      </c>
      <c r="H70" s="4" t="s">
        <v>7011</v>
      </c>
      <c r="X70" t="s">
        <v>2258</v>
      </c>
      <c r="Y70" t="s">
        <v>262</v>
      </c>
      <c r="Z70" s="4" t="s">
        <v>2259</v>
      </c>
      <c r="AA70" s="4" t="s">
        <v>2260</v>
      </c>
      <c r="AB70" s="4" t="s">
        <v>2261</v>
      </c>
      <c r="AC70" s="4" t="s">
        <v>2262</v>
      </c>
      <c r="AD70" s="18">
        <v>6054676735</v>
      </c>
      <c r="AF70" s="18">
        <f t="shared" si="1"/>
        <v>0</v>
      </c>
      <c r="AI70" s="4" t="s">
        <v>2263</v>
      </c>
      <c r="AJ70" s="4" t="s">
        <v>2264</v>
      </c>
      <c r="AR70" s="4" t="s">
        <v>2265</v>
      </c>
      <c r="AS70" s="4" t="s">
        <v>2266</v>
      </c>
      <c r="AW70" s="4" t="s">
        <v>2267</v>
      </c>
      <c r="AZ70" s="4" t="s">
        <v>2268</v>
      </c>
      <c r="BD70" s="4" t="s">
        <v>2269</v>
      </c>
      <c r="BG70" s="4" t="s">
        <v>2269</v>
      </c>
      <c r="BJ70" s="4" t="s">
        <v>2270</v>
      </c>
      <c r="BK70" s="4" t="s">
        <v>2271</v>
      </c>
      <c r="BQ70" s="4" t="s">
        <v>2271</v>
      </c>
    </row>
    <row r="71" spans="1:132" ht="15" customHeight="1" x14ac:dyDescent="0.25">
      <c r="A71" s="4" t="s">
        <v>2272</v>
      </c>
      <c r="B71" s="4" t="s">
        <v>2272</v>
      </c>
      <c r="C71" s="4" t="s">
        <v>190</v>
      </c>
      <c r="D71" t="s">
        <v>319</v>
      </c>
      <c r="G71" s="4" t="s">
        <v>2277</v>
      </c>
      <c r="H71" s="4" t="s">
        <v>7011</v>
      </c>
      <c r="I71" s="4" t="s">
        <v>2277</v>
      </c>
      <c r="J71" s="4" t="s">
        <v>692</v>
      </c>
      <c r="P71" s="4" t="s">
        <v>127</v>
      </c>
      <c r="Q71" s="4" t="s">
        <v>2299</v>
      </c>
      <c r="R71" s="4" t="s">
        <v>2300</v>
      </c>
      <c r="S71" s="4" t="s">
        <v>2301</v>
      </c>
      <c r="T71" s="4" t="s">
        <v>177</v>
      </c>
      <c r="U71" s="4" t="s">
        <v>2302</v>
      </c>
      <c r="V71" s="4" t="s">
        <v>899</v>
      </c>
      <c r="W71" s="4" t="s">
        <v>2305</v>
      </c>
      <c r="X71" t="s">
        <v>2273</v>
      </c>
      <c r="Y71" t="s">
        <v>262</v>
      </c>
      <c r="Z71" s="4" t="s">
        <v>1273</v>
      </c>
      <c r="AA71" s="4" t="s">
        <v>1191</v>
      </c>
      <c r="AB71" s="4" t="s">
        <v>2274</v>
      </c>
      <c r="AC71" s="4" t="s">
        <v>225</v>
      </c>
      <c r="AD71" s="18">
        <v>20216843173</v>
      </c>
      <c r="AF71" s="18">
        <f t="shared" si="1"/>
        <v>0</v>
      </c>
      <c r="AG71" s="4" t="s">
        <v>268</v>
      </c>
      <c r="AH71" s="4" t="s">
        <v>2275</v>
      </c>
      <c r="AI71" s="4" t="s">
        <v>2276</v>
      </c>
      <c r="AJ71" s="4" t="s">
        <v>2277</v>
      </c>
      <c r="AK71" s="4" t="s">
        <v>126</v>
      </c>
      <c r="AL71" s="4" t="s">
        <v>330</v>
      </c>
      <c r="AN71" s="4" t="s">
        <v>2278</v>
      </c>
      <c r="AO71" s="4" t="s">
        <v>2279</v>
      </c>
      <c r="AP71" s="4" t="s">
        <v>2280</v>
      </c>
      <c r="AQ71" s="4" t="s">
        <v>132</v>
      </c>
      <c r="AR71" s="4" t="s">
        <v>2281</v>
      </c>
      <c r="AS71" s="4" t="s">
        <v>2282</v>
      </c>
      <c r="AT71" s="4" t="s">
        <v>198</v>
      </c>
      <c r="AU71" s="4" t="s">
        <v>198</v>
      </c>
      <c r="AV71" s="4" t="s">
        <v>198</v>
      </c>
      <c r="AW71" s="4" t="s">
        <v>2283</v>
      </c>
      <c r="AX71" s="4" t="s">
        <v>2284</v>
      </c>
      <c r="AY71" s="4" t="s">
        <v>2285</v>
      </c>
      <c r="AZ71" s="4" t="s">
        <v>2286</v>
      </c>
      <c r="BA71" s="4" t="s">
        <v>2287</v>
      </c>
      <c r="BB71" s="4" t="s">
        <v>2288</v>
      </c>
      <c r="BC71" s="4" t="s">
        <v>2289</v>
      </c>
      <c r="BD71" s="4" t="s">
        <v>2290</v>
      </c>
      <c r="BE71" s="4" t="s">
        <v>2290</v>
      </c>
      <c r="BF71" s="4" t="s">
        <v>2290</v>
      </c>
      <c r="BG71" s="4" t="s">
        <v>2291</v>
      </c>
      <c r="BH71" s="4" t="s">
        <v>2292</v>
      </c>
      <c r="BI71" s="4" t="s">
        <v>2291</v>
      </c>
      <c r="BJ71" s="4" t="s">
        <v>2293</v>
      </c>
      <c r="BK71" s="4" t="s">
        <v>2294</v>
      </c>
      <c r="BM71" s="4" t="s">
        <v>2294</v>
      </c>
      <c r="BN71" s="4" t="s">
        <v>2295</v>
      </c>
      <c r="BO71" s="4" t="s">
        <v>2296</v>
      </c>
      <c r="BP71" s="4" t="s">
        <v>2295</v>
      </c>
      <c r="BQ71" s="4" t="s">
        <v>2295</v>
      </c>
      <c r="BR71" s="4" t="s">
        <v>2276</v>
      </c>
      <c r="BS71" s="4" t="s">
        <v>2277</v>
      </c>
      <c r="BT71" s="4" t="s">
        <v>692</v>
      </c>
      <c r="BV71" s="4" t="s">
        <v>198</v>
      </c>
      <c r="BX71" s="4" t="s">
        <v>198</v>
      </c>
      <c r="BY71" s="4" t="s">
        <v>893</v>
      </c>
      <c r="CE71" s="4" t="s">
        <v>126</v>
      </c>
      <c r="CI71" s="4" t="s">
        <v>330</v>
      </c>
      <c r="CN71" s="4" t="s">
        <v>2297</v>
      </c>
      <c r="CO71" s="4" t="s">
        <v>2298</v>
      </c>
      <c r="CP71" s="4" t="s">
        <v>2297</v>
      </c>
      <c r="CQ71" s="4" t="s">
        <v>2298</v>
      </c>
      <c r="CR71" s="4" t="s">
        <v>127</v>
      </c>
      <c r="CS71" s="4" t="s">
        <v>2299</v>
      </c>
      <c r="CT71" s="4" t="s">
        <v>2300</v>
      </c>
      <c r="CU71" s="4" t="s">
        <v>2301</v>
      </c>
      <c r="CV71" s="4" t="s">
        <v>177</v>
      </c>
      <c r="CW71" s="4" t="s">
        <v>2302</v>
      </c>
      <c r="CX71" s="4" t="s">
        <v>2303</v>
      </c>
      <c r="CY71" s="4" t="s">
        <v>2304</v>
      </c>
      <c r="CZ71" s="4" t="s">
        <v>899</v>
      </c>
      <c r="DA71" s="4" t="s">
        <v>2305</v>
      </c>
      <c r="DB71" s="4" t="s">
        <v>2306</v>
      </c>
      <c r="DC71" s="4" t="s">
        <v>2307</v>
      </c>
      <c r="DD71" s="4" t="s">
        <v>2308</v>
      </c>
      <c r="DE71" s="4" t="s">
        <v>2309</v>
      </c>
      <c r="DF71" s="4" t="s">
        <v>2310</v>
      </c>
      <c r="DG71" s="4" t="s">
        <v>2311</v>
      </c>
      <c r="DL71" s="4" t="s">
        <v>2312</v>
      </c>
      <c r="DM71" s="4" t="s">
        <v>2313</v>
      </c>
      <c r="DN71" s="4" t="s">
        <v>388</v>
      </c>
      <c r="DO71" s="4" t="s">
        <v>517</v>
      </c>
      <c r="DP71" s="4" t="s">
        <v>386</v>
      </c>
      <c r="DQ71" s="4" t="s">
        <v>2198</v>
      </c>
      <c r="DR71" s="4" t="s">
        <v>249</v>
      </c>
      <c r="DS71" s="4" t="s">
        <v>330</v>
      </c>
      <c r="DT71" s="4" t="s">
        <v>646</v>
      </c>
      <c r="DV71" s="4" t="s">
        <v>2314</v>
      </c>
      <c r="DX71" s="4" t="s">
        <v>1317</v>
      </c>
      <c r="DY71" s="4" t="s">
        <v>249</v>
      </c>
      <c r="DZ71" s="4" t="s">
        <v>2315</v>
      </c>
    </row>
    <row r="72" spans="1:132" ht="15" customHeight="1" x14ac:dyDescent="0.25">
      <c r="A72" s="4" t="s">
        <v>2316</v>
      </c>
      <c r="B72" s="4" t="s">
        <v>2316</v>
      </c>
      <c r="C72" s="4" t="s">
        <v>119</v>
      </c>
      <c r="D72" t="s">
        <v>319</v>
      </c>
      <c r="G72" s="4" t="s">
        <v>2325</v>
      </c>
      <c r="H72" s="4" t="s">
        <v>7011</v>
      </c>
      <c r="X72" t="s">
        <v>2317</v>
      </c>
      <c r="Y72" t="s">
        <v>262</v>
      </c>
      <c r="Z72" s="4" t="s">
        <v>2318</v>
      </c>
      <c r="AA72" s="4" t="s">
        <v>2319</v>
      </c>
      <c r="AB72" s="4" t="s">
        <v>2320</v>
      </c>
      <c r="AC72" s="4" t="s">
        <v>2321</v>
      </c>
      <c r="AD72" s="18">
        <v>2038417462</v>
      </c>
      <c r="AE72" s="4" t="s">
        <v>2322</v>
      </c>
      <c r="AF72" s="18">
        <f t="shared" si="1"/>
        <v>340415716.15400004</v>
      </c>
      <c r="AG72" s="4" t="s">
        <v>268</v>
      </c>
      <c r="AH72" s="4" t="s">
        <v>2323</v>
      </c>
      <c r="AI72" s="4" t="s">
        <v>2324</v>
      </c>
      <c r="AJ72" s="4" t="s">
        <v>2325</v>
      </c>
      <c r="AK72" s="4" t="s">
        <v>198</v>
      </c>
      <c r="AS72" s="4" t="s">
        <v>2326</v>
      </c>
      <c r="AW72" s="4" t="s">
        <v>2327</v>
      </c>
      <c r="AZ72" s="4" t="s">
        <v>2328</v>
      </c>
      <c r="BB72" s="4" t="s">
        <v>2329</v>
      </c>
      <c r="BD72" s="4" t="s">
        <v>2330</v>
      </c>
      <c r="BE72" s="4" t="s">
        <v>2330</v>
      </c>
      <c r="BF72" s="4" t="s">
        <v>2330</v>
      </c>
      <c r="BG72" s="4" t="s">
        <v>2331</v>
      </c>
      <c r="BH72" s="4" t="s">
        <v>2331</v>
      </c>
      <c r="BI72" s="4" t="s">
        <v>2331</v>
      </c>
      <c r="BJ72" s="4" t="s">
        <v>2332</v>
      </c>
      <c r="BK72" s="4" t="s">
        <v>2327</v>
      </c>
      <c r="BV72" s="4" t="s">
        <v>198</v>
      </c>
      <c r="BX72" s="4" t="s">
        <v>198</v>
      </c>
      <c r="CE72" s="4" t="s">
        <v>198</v>
      </c>
      <c r="CP72" s="4" t="s">
        <v>2333</v>
      </c>
      <c r="CQ72" s="4" t="s">
        <v>2334</v>
      </c>
    </row>
    <row r="73" spans="1:132" ht="15" customHeight="1" x14ac:dyDescent="0.25">
      <c r="A73" s="4" t="s">
        <v>2335</v>
      </c>
      <c r="B73" s="4" t="s">
        <v>2335</v>
      </c>
      <c r="C73" s="4" t="s">
        <v>190</v>
      </c>
      <c r="D73" t="s">
        <v>184</v>
      </c>
      <c r="E73" s="16">
        <v>2010</v>
      </c>
      <c r="G73" s="4" t="s">
        <v>2345</v>
      </c>
      <c r="H73" s="4" t="s">
        <v>7011</v>
      </c>
      <c r="I73" s="4" t="s">
        <v>2359</v>
      </c>
      <c r="J73" s="4" t="s">
        <v>2360</v>
      </c>
      <c r="K73" s="4" t="s">
        <v>495</v>
      </c>
      <c r="P73" s="4" t="s">
        <v>2376</v>
      </c>
      <c r="Q73" s="4" t="s">
        <v>2377</v>
      </c>
      <c r="R73" s="4" t="s">
        <v>2378</v>
      </c>
      <c r="S73" s="4" t="s">
        <v>2379</v>
      </c>
      <c r="T73" s="4" t="s">
        <v>2380</v>
      </c>
      <c r="U73" s="4" t="s">
        <v>2381</v>
      </c>
      <c r="V73" s="4" t="s">
        <v>2384</v>
      </c>
      <c r="W73" s="4" t="s">
        <v>2385</v>
      </c>
      <c r="X73" t="s">
        <v>2336</v>
      </c>
      <c r="Y73" t="s">
        <v>262</v>
      </c>
      <c r="Z73" s="4" t="s">
        <v>2337</v>
      </c>
      <c r="AA73" s="4" t="s">
        <v>2338</v>
      </c>
      <c r="AB73" s="4" t="s">
        <v>2339</v>
      </c>
      <c r="AC73" s="4" t="s">
        <v>2340</v>
      </c>
      <c r="AD73" s="18">
        <v>18629365597</v>
      </c>
      <c r="AE73" s="4" t="s">
        <v>2341</v>
      </c>
      <c r="AF73" s="18">
        <f t="shared" si="1"/>
        <v>1862936559.7</v>
      </c>
      <c r="AG73" s="4" t="s">
        <v>2342</v>
      </c>
      <c r="AH73" s="4" t="s">
        <v>2343</v>
      </c>
      <c r="AI73" s="4" t="s">
        <v>2344</v>
      </c>
      <c r="AJ73" s="4" t="s">
        <v>2345</v>
      </c>
      <c r="AK73" s="4" t="s">
        <v>126</v>
      </c>
      <c r="AN73" s="4" t="s">
        <v>2346</v>
      </c>
      <c r="AO73" s="4" t="s">
        <v>2347</v>
      </c>
      <c r="AQ73" s="4" t="s">
        <v>132</v>
      </c>
      <c r="AR73" s="4" t="s">
        <v>2348</v>
      </c>
      <c r="AS73" s="4" t="s">
        <v>2349</v>
      </c>
      <c r="AT73" s="4" t="s">
        <v>152</v>
      </c>
      <c r="AU73" s="4" t="s">
        <v>152</v>
      </c>
      <c r="AV73" s="4" t="s">
        <v>152</v>
      </c>
      <c r="AW73" s="4" t="s">
        <v>2350</v>
      </c>
      <c r="AX73" s="4" t="s">
        <v>152</v>
      </c>
      <c r="AY73" s="4" t="s">
        <v>152</v>
      </c>
      <c r="AZ73" s="4" t="s">
        <v>2351</v>
      </c>
      <c r="BA73" s="4" t="s">
        <v>152</v>
      </c>
      <c r="BB73" s="4" t="s">
        <v>152</v>
      </c>
      <c r="BC73" s="4" t="s">
        <v>2352</v>
      </c>
      <c r="BD73" s="4" t="s">
        <v>2353</v>
      </c>
      <c r="BE73" s="4" t="s">
        <v>2353</v>
      </c>
      <c r="BF73" s="4" t="s">
        <v>2353</v>
      </c>
      <c r="BG73" s="4" t="s">
        <v>152</v>
      </c>
      <c r="BH73" s="4" t="s">
        <v>152</v>
      </c>
      <c r="BI73" s="4" t="s">
        <v>152</v>
      </c>
      <c r="BJ73" s="4" t="s">
        <v>152</v>
      </c>
      <c r="BK73" s="4" t="s">
        <v>2354</v>
      </c>
      <c r="BL73" s="4" t="s">
        <v>2355</v>
      </c>
      <c r="BM73" s="4" t="s">
        <v>2356</v>
      </c>
      <c r="BN73" s="4" t="s">
        <v>2356</v>
      </c>
      <c r="BO73" s="4" t="s">
        <v>2357</v>
      </c>
      <c r="BP73" s="4" t="s">
        <v>2357</v>
      </c>
      <c r="BQ73" s="4" t="s">
        <v>2357</v>
      </c>
      <c r="BR73" s="4" t="s">
        <v>2358</v>
      </c>
      <c r="BS73" s="4" t="s">
        <v>2359</v>
      </c>
      <c r="BT73" s="4" t="s">
        <v>2360</v>
      </c>
      <c r="BU73" s="4" t="s">
        <v>495</v>
      </c>
      <c r="BV73" s="4" t="s">
        <v>126</v>
      </c>
      <c r="BW73" s="4" t="s">
        <v>2361</v>
      </c>
      <c r="BX73" s="4" t="s">
        <v>198</v>
      </c>
      <c r="BY73" s="4" t="s">
        <v>2362</v>
      </c>
      <c r="BZ73" s="4" t="s">
        <v>2363</v>
      </c>
      <c r="CA73" s="4" t="s">
        <v>2364</v>
      </c>
      <c r="CB73" s="4" t="s">
        <v>156</v>
      </c>
      <c r="CC73" s="4" t="s">
        <v>157</v>
      </c>
      <c r="CD73" s="4" t="s">
        <v>2365</v>
      </c>
      <c r="CE73" s="4" t="s">
        <v>126</v>
      </c>
      <c r="CF73" s="4" t="s">
        <v>2366</v>
      </c>
      <c r="CG73" s="4" t="s">
        <v>2367</v>
      </c>
      <c r="CH73" s="4" t="s">
        <v>2368</v>
      </c>
      <c r="CI73" s="4" t="s">
        <v>2369</v>
      </c>
      <c r="CJ73" s="4" t="s">
        <v>2370</v>
      </c>
      <c r="CK73" s="4" t="s">
        <v>824</v>
      </c>
      <c r="CL73" s="4" t="s">
        <v>2371</v>
      </c>
      <c r="CM73" s="4" t="s">
        <v>224</v>
      </c>
      <c r="CN73" s="4" t="s">
        <v>2372</v>
      </c>
      <c r="CO73" s="4" t="s">
        <v>2373</v>
      </c>
      <c r="CP73" s="4" t="s">
        <v>2374</v>
      </c>
      <c r="CQ73" s="4" t="s">
        <v>2375</v>
      </c>
      <c r="CR73" s="4" t="s">
        <v>2376</v>
      </c>
      <c r="CS73" s="4" t="s">
        <v>2377</v>
      </c>
      <c r="CT73" s="4" t="s">
        <v>2378</v>
      </c>
      <c r="CU73" s="4" t="s">
        <v>2379</v>
      </c>
      <c r="CV73" s="4" t="s">
        <v>2380</v>
      </c>
      <c r="CW73" s="4" t="s">
        <v>2381</v>
      </c>
      <c r="CX73" s="4" t="s">
        <v>2382</v>
      </c>
      <c r="CY73" s="4" t="s">
        <v>2383</v>
      </c>
      <c r="CZ73" s="4" t="s">
        <v>2384</v>
      </c>
      <c r="DA73" s="4" t="s">
        <v>2385</v>
      </c>
      <c r="DB73" s="4" t="s">
        <v>2386</v>
      </c>
      <c r="DC73" s="4" t="s">
        <v>2387</v>
      </c>
      <c r="DD73" s="4" t="s">
        <v>2388</v>
      </c>
      <c r="DE73" s="4" t="s">
        <v>2389</v>
      </c>
      <c r="DF73" s="4" t="s">
        <v>330</v>
      </c>
      <c r="DG73" s="4" t="s">
        <v>330</v>
      </c>
      <c r="DH73" s="4" t="s">
        <v>2390</v>
      </c>
      <c r="DI73" s="4" t="s">
        <v>2391</v>
      </c>
      <c r="DJ73" s="4" t="s">
        <v>249</v>
      </c>
      <c r="DK73" s="4" t="s">
        <v>2392</v>
      </c>
      <c r="DL73" s="4" t="s">
        <v>2386</v>
      </c>
      <c r="DM73" s="4" t="s">
        <v>2393</v>
      </c>
      <c r="DN73" s="4" t="s">
        <v>2394</v>
      </c>
      <c r="DO73" s="4" t="s">
        <v>2395</v>
      </c>
      <c r="DP73" s="4" t="s">
        <v>2396</v>
      </c>
      <c r="DQ73" s="4" t="s">
        <v>2397</v>
      </c>
      <c r="DR73" s="4" t="s">
        <v>2398</v>
      </c>
      <c r="DS73" s="4" t="s">
        <v>330</v>
      </c>
      <c r="DT73" s="4" t="s">
        <v>375</v>
      </c>
      <c r="DU73" s="4" t="s">
        <v>2399</v>
      </c>
      <c r="DV73" s="4" t="s">
        <v>2400</v>
      </c>
      <c r="DW73" s="4" t="s">
        <v>2365</v>
      </c>
      <c r="DZ73" s="4" t="s">
        <v>2401</v>
      </c>
      <c r="EA73" s="4" t="s">
        <v>2402</v>
      </c>
      <c r="EB73" s="4" t="s">
        <v>2403</v>
      </c>
    </row>
    <row r="74" spans="1:132" ht="15" customHeight="1" x14ac:dyDescent="0.25">
      <c r="A74" s="4" t="s">
        <v>2404</v>
      </c>
      <c r="B74" s="4" t="s">
        <v>2404</v>
      </c>
      <c r="C74" s="4" t="s">
        <v>303</v>
      </c>
      <c r="D74" t="s">
        <v>184</v>
      </c>
      <c r="E74" s="16">
        <v>2006</v>
      </c>
      <c r="G74" s="4" t="s">
        <v>2411</v>
      </c>
      <c r="H74" s="4" t="s">
        <v>7011</v>
      </c>
      <c r="I74" s="4" t="s">
        <v>2418</v>
      </c>
      <c r="J74" s="4" t="s">
        <v>2419</v>
      </c>
      <c r="K74" s="4" t="s">
        <v>741</v>
      </c>
      <c r="X74" t="s">
        <v>2405</v>
      </c>
      <c r="Y74" t="s">
        <v>262</v>
      </c>
      <c r="Z74" s="4" t="s">
        <v>301</v>
      </c>
      <c r="AA74" s="4" t="s">
        <v>302</v>
      </c>
      <c r="AB74" s="4" t="s">
        <v>2406</v>
      </c>
      <c r="AC74" s="4" t="s">
        <v>2407</v>
      </c>
      <c r="AD74" s="18">
        <v>4259934911821</v>
      </c>
      <c r="AE74" s="4" t="s">
        <v>454</v>
      </c>
      <c r="AF74" s="18">
        <f t="shared" si="1"/>
        <v>638990236773.15002</v>
      </c>
      <c r="AG74" s="4" t="s">
        <v>2408</v>
      </c>
      <c r="AH74" s="4" t="s">
        <v>2409</v>
      </c>
      <c r="AI74" s="4" t="s">
        <v>2410</v>
      </c>
      <c r="AJ74" s="4" t="s">
        <v>2411</v>
      </c>
      <c r="AS74" s="4" t="s">
        <v>2412</v>
      </c>
      <c r="AW74" s="4" t="s">
        <v>2413</v>
      </c>
      <c r="BC74" s="4" t="s">
        <v>2414</v>
      </c>
      <c r="BD74" s="4" t="s">
        <v>2415</v>
      </c>
      <c r="BE74" s="4" t="s">
        <v>2415</v>
      </c>
      <c r="BF74" s="4" t="s">
        <v>2415</v>
      </c>
      <c r="BK74" s="4" t="s">
        <v>2416</v>
      </c>
      <c r="BR74" s="4" t="s">
        <v>2417</v>
      </c>
      <c r="BS74" s="4" t="s">
        <v>2418</v>
      </c>
      <c r="BT74" s="4" t="s">
        <v>2419</v>
      </c>
      <c r="BU74" s="4" t="s">
        <v>741</v>
      </c>
      <c r="BY74" s="4" t="s">
        <v>610</v>
      </c>
      <c r="DV74" s="4" t="s">
        <v>2420</v>
      </c>
      <c r="DW74" s="4" t="s">
        <v>2421</v>
      </c>
      <c r="EA74" s="4" t="s">
        <v>618</v>
      </c>
      <c r="EB74" s="4" t="s">
        <v>2422</v>
      </c>
    </row>
    <row r="75" spans="1:132" ht="15" customHeight="1" x14ac:dyDescent="0.25">
      <c r="A75" s="4" t="s">
        <v>2423</v>
      </c>
      <c r="B75" s="4" t="s">
        <v>2423</v>
      </c>
      <c r="C75" s="4" t="s">
        <v>265</v>
      </c>
      <c r="D75" t="s">
        <v>319</v>
      </c>
      <c r="E75" s="16">
        <v>2019</v>
      </c>
      <c r="G75" s="4" t="s">
        <v>2431</v>
      </c>
      <c r="H75" s="4" t="s">
        <v>7011</v>
      </c>
      <c r="I75" s="4" t="s">
        <v>2449</v>
      </c>
      <c r="J75" s="4" t="s">
        <v>2450</v>
      </c>
      <c r="V75" s="4" t="s">
        <v>386</v>
      </c>
      <c r="W75" s="4" t="s">
        <v>2454</v>
      </c>
      <c r="X75" t="s">
        <v>2424</v>
      </c>
      <c r="Y75" t="s">
        <v>262</v>
      </c>
      <c r="Z75" s="4" t="s">
        <v>2425</v>
      </c>
      <c r="AA75" s="4" t="s">
        <v>2426</v>
      </c>
      <c r="AB75" s="4" t="s">
        <v>2427</v>
      </c>
      <c r="AC75" s="4" t="s">
        <v>2428</v>
      </c>
      <c r="AD75" s="18">
        <v>77594279054</v>
      </c>
      <c r="AF75" s="18">
        <f t="shared" si="1"/>
        <v>0</v>
      </c>
      <c r="AG75" s="4" t="s">
        <v>1063</v>
      </c>
      <c r="AH75" s="4" t="s">
        <v>2429</v>
      </c>
      <c r="AI75" s="4" t="s">
        <v>2430</v>
      </c>
      <c r="AJ75" s="4" t="s">
        <v>2431</v>
      </c>
      <c r="AK75" s="4" t="s">
        <v>198</v>
      </c>
      <c r="AL75" s="4" t="s">
        <v>375</v>
      </c>
      <c r="AP75" s="4" t="s">
        <v>857</v>
      </c>
      <c r="AS75" s="4" t="s">
        <v>2432</v>
      </c>
      <c r="AT75" s="4" t="s">
        <v>2433</v>
      </c>
      <c r="AU75" s="4" t="s">
        <v>2434</v>
      </c>
      <c r="AV75" s="4" t="s">
        <v>2435</v>
      </c>
      <c r="AW75" s="4" t="s">
        <v>2436</v>
      </c>
      <c r="AX75" s="4" t="s">
        <v>2434</v>
      </c>
      <c r="AZ75" s="4" t="s">
        <v>2437</v>
      </c>
      <c r="BA75" s="4" t="s">
        <v>2438</v>
      </c>
      <c r="BB75" s="4" t="s">
        <v>2439</v>
      </c>
      <c r="BC75" s="4" t="s">
        <v>2440</v>
      </c>
      <c r="BD75" s="4" t="s">
        <v>2441</v>
      </c>
      <c r="BE75" s="4" t="s">
        <v>2442</v>
      </c>
      <c r="BF75" s="4" t="s">
        <v>2441</v>
      </c>
      <c r="BG75" s="4" t="s">
        <v>2443</v>
      </c>
      <c r="BH75" s="4" t="s">
        <v>2443</v>
      </c>
      <c r="BI75" s="4" t="s">
        <v>2443</v>
      </c>
      <c r="BJ75" s="4" t="s">
        <v>2444</v>
      </c>
      <c r="BK75" s="4" t="s">
        <v>2444</v>
      </c>
      <c r="BL75" s="4" t="s">
        <v>2445</v>
      </c>
      <c r="BM75" s="4" t="s">
        <v>2446</v>
      </c>
      <c r="BN75" s="4" t="s">
        <v>2447</v>
      </c>
      <c r="BO75" s="4" t="s">
        <v>2444</v>
      </c>
      <c r="BP75" s="4" t="s">
        <v>2444</v>
      </c>
      <c r="BQ75" s="4" t="s">
        <v>2444</v>
      </c>
      <c r="BR75" s="4" t="s">
        <v>2448</v>
      </c>
      <c r="BS75" s="4" t="s">
        <v>2449</v>
      </c>
      <c r="BT75" s="4" t="s">
        <v>2450</v>
      </c>
      <c r="BV75" s="4" t="s">
        <v>198</v>
      </c>
      <c r="BX75" s="4" t="s">
        <v>126</v>
      </c>
      <c r="BY75" s="4" t="s">
        <v>573</v>
      </c>
      <c r="BZ75" s="4" t="s">
        <v>714</v>
      </c>
      <c r="CA75" s="4" t="s">
        <v>2451</v>
      </c>
      <c r="CB75" s="4" t="s">
        <v>156</v>
      </c>
      <c r="CC75" s="4" t="s">
        <v>157</v>
      </c>
      <c r="CE75" s="4" t="s">
        <v>126</v>
      </c>
      <c r="CG75" s="4" t="s">
        <v>1605</v>
      </c>
      <c r="CH75" s="4" t="s">
        <v>612</v>
      </c>
      <c r="CN75" s="4" t="s">
        <v>2452</v>
      </c>
      <c r="CP75" s="4" t="s">
        <v>2452</v>
      </c>
      <c r="CQ75" s="4" t="s">
        <v>2453</v>
      </c>
      <c r="CZ75" s="4" t="s">
        <v>386</v>
      </c>
      <c r="DA75" s="4" t="s">
        <v>2454</v>
      </c>
      <c r="DB75" s="4" t="s">
        <v>2455</v>
      </c>
      <c r="DC75" s="4" t="s">
        <v>2456</v>
      </c>
      <c r="DD75" s="4" t="s">
        <v>2457</v>
      </c>
      <c r="DE75" s="4" t="s">
        <v>2458</v>
      </c>
      <c r="DV75" s="4" t="s">
        <v>2459</v>
      </c>
      <c r="DW75" s="4" t="s">
        <v>2459</v>
      </c>
      <c r="DX75" s="4" t="s">
        <v>2460</v>
      </c>
      <c r="DY75" s="4" t="s">
        <v>1764</v>
      </c>
      <c r="DZ75" s="4" t="s">
        <v>2461</v>
      </c>
    </row>
    <row r="76" spans="1:132" ht="15" customHeight="1" x14ac:dyDescent="0.25">
      <c r="A76" s="4" t="s">
        <v>2462</v>
      </c>
      <c r="B76" s="4" t="s">
        <v>2462</v>
      </c>
      <c r="C76" s="4" t="s">
        <v>303</v>
      </c>
      <c r="D76" t="s">
        <v>184</v>
      </c>
      <c r="G76" s="4" t="s">
        <v>2466</v>
      </c>
      <c r="H76" s="4" t="s">
        <v>7011</v>
      </c>
      <c r="I76" s="4" t="s">
        <v>2476</v>
      </c>
      <c r="J76" s="4" t="s">
        <v>953</v>
      </c>
      <c r="X76" t="s">
        <v>2463</v>
      </c>
      <c r="Y76" t="s">
        <v>262</v>
      </c>
      <c r="Z76" s="4" t="s">
        <v>2464</v>
      </c>
      <c r="AA76" s="4" t="s">
        <v>1405</v>
      </c>
      <c r="AD76" s="18"/>
      <c r="AF76" s="18">
        <f t="shared" si="1"/>
        <v>0</v>
      </c>
      <c r="AI76" s="4" t="s">
        <v>2465</v>
      </c>
      <c r="AJ76" s="4" t="s">
        <v>2466</v>
      </c>
      <c r="AK76" s="4" t="s">
        <v>447</v>
      </c>
      <c r="AS76" s="4" t="s">
        <v>2467</v>
      </c>
      <c r="AU76" s="4" t="s">
        <v>2468</v>
      </c>
      <c r="AW76" s="4" t="s">
        <v>2469</v>
      </c>
      <c r="AY76" s="4" t="s">
        <v>2468</v>
      </c>
      <c r="BA76" s="4" t="s">
        <v>2470</v>
      </c>
      <c r="BD76" s="4" t="s">
        <v>2471</v>
      </c>
      <c r="BE76" s="4" t="s">
        <v>2471</v>
      </c>
      <c r="BF76" s="4" t="s">
        <v>2471</v>
      </c>
      <c r="BG76" s="4" t="s">
        <v>2472</v>
      </c>
      <c r="BH76" s="4" t="s">
        <v>2472</v>
      </c>
      <c r="BI76" s="4" t="s">
        <v>2472</v>
      </c>
      <c r="BJ76" s="4" t="s">
        <v>2473</v>
      </c>
      <c r="BK76" s="4" t="s">
        <v>2474</v>
      </c>
      <c r="BQ76" s="4" t="s">
        <v>2474</v>
      </c>
      <c r="BR76" s="4" t="s">
        <v>2475</v>
      </c>
      <c r="BS76" s="4" t="s">
        <v>2476</v>
      </c>
      <c r="BT76" s="4" t="s">
        <v>953</v>
      </c>
      <c r="BY76" s="4" t="s">
        <v>2477</v>
      </c>
      <c r="EB76" s="4" t="s">
        <v>2478</v>
      </c>
    </row>
    <row r="77" spans="1:132" ht="15" customHeight="1" x14ac:dyDescent="0.25">
      <c r="A77" s="4" t="s">
        <v>2479</v>
      </c>
      <c r="B77" s="4" t="s">
        <v>2479</v>
      </c>
      <c r="C77" s="4" t="s">
        <v>303</v>
      </c>
      <c r="D77" t="s">
        <v>184</v>
      </c>
      <c r="E77" s="4" t="s">
        <v>2481</v>
      </c>
      <c r="G77" s="4" t="s">
        <v>2489</v>
      </c>
      <c r="H77" s="4" t="s">
        <v>7011</v>
      </c>
      <c r="I77" s="4" t="s">
        <v>2519</v>
      </c>
      <c r="J77" s="4" t="s">
        <v>2520</v>
      </c>
      <c r="K77" s="4" t="s">
        <v>2521</v>
      </c>
      <c r="P77" s="4" t="s">
        <v>2531</v>
      </c>
      <c r="Q77" s="4" t="s">
        <v>2532</v>
      </c>
      <c r="R77" s="4" t="s">
        <v>2533</v>
      </c>
      <c r="S77" s="4" t="s">
        <v>2534</v>
      </c>
      <c r="T77" s="4" t="s">
        <v>2535</v>
      </c>
      <c r="U77" s="4" t="s">
        <v>2536</v>
      </c>
      <c r="V77" s="4" t="s">
        <v>2539</v>
      </c>
      <c r="W77" s="4" t="s">
        <v>2540</v>
      </c>
      <c r="X77" t="s">
        <v>2480</v>
      </c>
      <c r="Y77" t="s">
        <v>115</v>
      </c>
      <c r="Z77" s="4" t="s">
        <v>301</v>
      </c>
      <c r="AA77" s="4" t="s">
        <v>2482</v>
      </c>
      <c r="AB77" s="4" t="s">
        <v>2483</v>
      </c>
      <c r="AC77" s="4" t="s">
        <v>2484</v>
      </c>
      <c r="AD77" s="18">
        <v>209852761132</v>
      </c>
      <c r="AE77" s="4" t="s">
        <v>2485</v>
      </c>
      <c r="AF77" s="18">
        <f t="shared" si="1"/>
        <v>24552773052.444</v>
      </c>
      <c r="AG77" s="4" t="s">
        <v>2486</v>
      </c>
      <c r="AH77" s="4" t="s">
        <v>2487</v>
      </c>
      <c r="AI77" s="4" t="s">
        <v>2488</v>
      </c>
      <c r="AJ77" s="4" t="s">
        <v>2489</v>
      </c>
      <c r="AK77" s="4" t="s">
        <v>198</v>
      </c>
      <c r="AL77" s="4" t="s">
        <v>2490</v>
      </c>
      <c r="AM77" s="4" t="s">
        <v>2491</v>
      </c>
      <c r="AN77" s="4" t="s">
        <v>2492</v>
      </c>
      <c r="AO77" s="4" t="s">
        <v>2493</v>
      </c>
      <c r="AP77" s="4" t="s">
        <v>2494</v>
      </c>
      <c r="AQ77" s="4" t="s">
        <v>2495</v>
      </c>
      <c r="AR77" s="4" t="s">
        <v>2496</v>
      </c>
      <c r="AS77" s="4" t="s">
        <v>2497</v>
      </c>
      <c r="AT77" s="4" t="s">
        <v>2498</v>
      </c>
      <c r="AU77" s="4" t="s">
        <v>2499</v>
      </c>
      <c r="AV77" s="4" t="s">
        <v>2500</v>
      </c>
      <c r="AW77" s="4" t="s">
        <v>2501</v>
      </c>
      <c r="AX77" s="4" t="s">
        <v>2502</v>
      </c>
      <c r="AY77" s="4" t="s">
        <v>2503</v>
      </c>
      <c r="AZ77" s="4" t="s">
        <v>2504</v>
      </c>
      <c r="BA77" s="4" t="s">
        <v>2505</v>
      </c>
      <c r="BB77" s="4" t="s">
        <v>2506</v>
      </c>
      <c r="BC77" s="4" t="s">
        <v>2507</v>
      </c>
      <c r="BD77" s="4" t="s">
        <v>2508</v>
      </c>
      <c r="BE77" s="4" t="s">
        <v>2508</v>
      </c>
      <c r="BF77" s="4" t="s">
        <v>2508</v>
      </c>
      <c r="BG77" s="4" t="s">
        <v>2509</v>
      </c>
      <c r="BH77" s="4" t="s">
        <v>2509</v>
      </c>
      <c r="BI77" s="4" t="s">
        <v>2509</v>
      </c>
      <c r="BJ77" s="4" t="s">
        <v>2510</v>
      </c>
      <c r="BK77" s="4" t="s">
        <v>2511</v>
      </c>
      <c r="BL77" s="4" t="s">
        <v>2512</v>
      </c>
      <c r="BM77" s="4" t="s">
        <v>2513</v>
      </c>
      <c r="BN77" s="4" t="s">
        <v>2514</v>
      </c>
      <c r="BO77" s="4" t="s">
        <v>2515</v>
      </c>
      <c r="BP77" s="4" t="s">
        <v>2516</v>
      </c>
      <c r="BQ77" s="4" t="s">
        <v>2517</v>
      </c>
      <c r="BR77" s="4" t="s">
        <v>2518</v>
      </c>
      <c r="BS77" s="4" t="s">
        <v>2519</v>
      </c>
      <c r="BT77" s="4" t="s">
        <v>2520</v>
      </c>
      <c r="BU77" s="4" t="s">
        <v>2521</v>
      </c>
      <c r="BV77" s="4" t="s">
        <v>1205</v>
      </c>
      <c r="BW77" s="4" t="s">
        <v>447</v>
      </c>
      <c r="BX77" s="4" t="s">
        <v>1205</v>
      </c>
      <c r="BY77" s="4" t="s">
        <v>2522</v>
      </c>
      <c r="BZ77" s="4" t="s">
        <v>2523</v>
      </c>
      <c r="CA77" s="4" t="s">
        <v>2524</v>
      </c>
      <c r="CB77" s="4" t="s">
        <v>2525</v>
      </c>
      <c r="CC77" s="4" t="s">
        <v>447</v>
      </c>
      <c r="CD77" s="4" t="s">
        <v>447</v>
      </c>
      <c r="CE77" s="4" t="s">
        <v>453</v>
      </c>
      <c r="CF77" s="4" t="s">
        <v>447</v>
      </c>
      <c r="CI77" s="4" t="s">
        <v>2526</v>
      </c>
      <c r="CM77" s="4" t="s">
        <v>224</v>
      </c>
      <c r="CN77" s="4" t="s">
        <v>2527</v>
      </c>
      <c r="CO77" s="4" t="s">
        <v>2528</v>
      </c>
      <c r="CP77" s="4" t="s">
        <v>2529</v>
      </c>
      <c r="CQ77" s="4" t="s">
        <v>2530</v>
      </c>
      <c r="CR77" s="4" t="s">
        <v>2531</v>
      </c>
      <c r="CS77" s="4" t="s">
        <v>2532</v>
      </c>
      <c r="CT77" s="4" t="s">
        <v>2533</v>
      </c>
      <c r="CU77" s="4" t="s">
        <v>2534</v>
      </c>
      <c r="CV77" s="4" t="s">
        <v>2535</v>
      </c>
      <c r="CW77" s="4" t="s">
        <v>2536</v>
      </c>
      <c r="CX77" s="4" t="s">
        <v>2537</v>
      </c>
      <c r="CY77" s="4" t="s">
        <v>2538</v>
      </c>
      <c r="CZ77" s="4" t="s">
        <v>2539</v>
      </c>
      <c r="DA77" s="4" t="s">
        <v>2540</v>
      </c>
      <c r="DB77" s="4" t="s">
        <v>2541</v>
      </c>
      <c r="DC77" s="4" t="s">
        <v>2542</v>
      </c>
      <c r="DD77" s="4" t="s">
        <v>2543</v>
      </c>
      <c r="DE77" s="4" t="s">
        <v>2544</v>
      </c>
      <c r="DH77" s="4" t="s">
        <v>1212</v>
      </c>
      <c r="DI77" s="4" t="s">
        <v>2545</v>
      </c>
      <c r="DN77" s="4" t="s">
        <v>1960</v>
      </c>
      <c r="DO77" s="4" t="s">
        <v>2546</v>
      </c>
      <c r="DP77" s="4" t="s">
        <v>2547</v>
      </c>
      <c r="DQ77" s="4" t="s">
        <v>2548</v>
      </c>
      <c r="DR77" s="4" t="s">
        <v>2549</v>
      </c>
      <c r="DS77" s="4" t="s">
        <v>2550</v>
      </c>
      <c r="DT77" s="4" t="s">
        <v>2551</v>
      </c>
      <c r="DV77" s="4" t="s">
        <v>2552</v>
      </c>
      <c r="DW77" s="4" t="s">
        <v>2553</v>
      </c>
      <c r="DZ77" s="4" t="s">
        <v>2554</v>
      </c>
      <c r="EA77" s="4" t="s">
        <v>851</v>
      </c>
      <c r="EB77" s="4" t="s">
        <v>2555</v>
      </c>
    </row>
    <row r="78" spans="1:132" ht="15" customHeight="1" x14ac:dyDescent="0.25">
      <c r="A78" s="4" t="s">
        <v>2556</v>
      </c>
      <c r="B78" s="4" t="s">
        <v>2556</v>
      </c>
      <c r="C78" s="4" t="s">
        <v>303</v>
      </c>
      <c r="D78" t="s">
        <v>184</v>
      </c>
      <c r="G78" s="4" t="s">
        <v>2561</v>
      </c>
      <c r="H78" s="4" t="s">
        <v>7011</v>
      </c>
      <c r="X78" t="s">
        <v>2557</v>
      </c>
      <c r="Y78" t="s">
        <v>116</v>
      </c>
      <c r="Z78" s="4" t="s">
        <v>1841</v>
      </c>
      <c r="AA78" s="4" t="s">
        <v>2558</v>
      </c>
      <c r="AB78" s="4" t="s">
        <v>2559</v>
      </c>
      <c r="AC78" s="4" t="s">
        <v>2560</v>
      </c>
      <c r="AD78" s="18">
        <v>2713534471</v>
      </c>
      <c r="AF78" s="18">
        <f t="shared" si="1"/>
        <v>0</v>
      </c>
      <c r="AG78" s="4" t="s">
        <v>2153</v>
      </c>
      <c r="AI78" s="4" t="s">
        <v>857</v>
      </c>
      <c r="AJ78" s="4" t="s">
        <v>2561</v>
      </c>
      <c r="CP78" s="4" t="s">
        <v>2562</v>
      </c>
      <c r="DW78" s="4" t="s">
        <v>2563</v>
      </c>
    </row>
    <row r="79" spans="1:132" ht="15" customHeight="1" x14ac:dyDescent="0.25">
      <c r="A79" s="4" t="s">
        <v>2564</v>
      </c>
      <c r="B79" s="4" t="s">
        <v>2564</v>
      </c>
      <c r="C79" s="4" t="s">
        <v>190</v>
      </c>
      <c r="D79" t="s">
        <v>393</v>
      </c>
      <c r="E79" s="16">
        <v>2012</v>
      </c>
      <c r="G79" s="4" t="s">
        <v>2569</v>
      </c>
      <c r="H79" s="4" t="s">
        <v>7011</v>
      </c>
      <c r="I79" s="4" t="s">
        <v>1905</v>
      </c>
      <c r="J79" s="4" t="s">
        <v>1906</v>
      </c>
      <c r="X79" t="s">
        <v>2565</v>
      </c>
      <c r="Y79" t="s">
        <v>262</v>
      </c>
      <c r="Z79" s="4" t="s">
        <v>395</v>
      </c>
      <c r="AA79" s="4" t="s">
        <v>396</v>
      </c>
      <c r="AB79" s="4" t="s">
        <v>2566</v>
      </c>
      <c r="AC79" s="4" t="s">
        <v>2567</v>
      </c>
      <c r="AD79" s="18">
        <v>1122807407</v>
      </c>
      <c r="AF79" s="18">
        <f t="shared" si="1"/>
        <v>0</v>
      </c>
      <c r="AG79" s="4" t="s">
        <v>399</v>
      </c>
      <c r="AH79" s="4" t="s">
        <v>400</v>
      </c>
      <c r="AI79" s="4" t="s">
        <v>2568</v>
      </c>
      <c r="AJ79" s="4" t="s">
        <v>2569</v>
      </c>
      <c r="AK79" s="4" t="s">
        <v>198</v>
      </c>
      <c r="AL79" s="4" t="s">
        <v>386</v>
      </c>
      <c r="AM79" s="4" t="s">
        <v>2570</v>
      </c>
      <c r="AN79" s="4" t="s">
        <v>1890</v>
      </c>
      <c r="AO79" s="4" t="s">
        <v>2571</v>
      </c>
      <c r="AP79" s="4" t="s">
        <v>857</v>
      </c>
      <c r="AQ79" s="4" t="s">
        <v>132</v>
      </c>
      <c r="AR79" s="4" t="s">
        <v>2569</v>
      </c>
      <c r="AS79" s="4" t="s">
        <v>2572</v>
      </c>
      <c r="AV79" s="4" t="s">
        <v>2573</v>
      </c>
      <c r="AW79" s="4" t="s">
        <v>2574</v>
      </c>
      <c r="BB79" s="4" t="s">
        <v>2575</v>
      </c>
      <c r="BC79" s="4" t="s">
        <v>2576</v>
      </c>
      <c r="BD79" s="4" t="s">
        <v>2577</v>
      </c>
      <c r="BE79" s="4" t="s">
        <v>2577</v>
      </c>
      <c r="BF79" s="4" t="s">
        <v>2577</v>
      </c>
      <c r="BG79" s="4" t="s">
        <v>2578</v>
      </c>
      <c r="BH79" s="4" t="s">
        <v>2578</v>
      </c>
      <c r="BI79" s="4" t="s">
        <v>2578</v>
      </c>
      <c r="BL79" s="4" t="s">
        <v>2579</v>
      </c>
      <c r="BM79" s="4" t="s">
        <v>2579</v>
      </c>
      <c r="BN79" s="4" t="s">
        <v>2579</v>
      </c>
      <c r="BO79" s="4" t="s">
        <v>2580</v>
      </c>
      <c r="BP79" s="4" t="s">
        <v>2580</v>
      </c>
      <c r="BQ79" s="4" t="s">
        <v>2580</v>
      </c>
      <c r="BR79" s="4" t="s">
        <v>1904</v>
      </c>
      <c r="BS79" s="4" t="s">
        <v>1905</v>
      </c>
      <c r="BT79" s="4" t="s">
        <v>1906</v>
      </c>
      <c r="BY79" s="4" t="s">
        <v>573</v>
      </c>
      <c r="BZ79" s="4" t="s">
        <v>395</v>
      </c>
      <c r="CB79" s="4" t="s">
        <v>2581</v>
      </c>
      <c r="DZ79" s="4" t="s">
        <v>2582</v>
      </c>
      <c r="EA79" s="4" t="s">
        <v>2583</v>
      </c>
      <c r="EB79" s="4" t="s">
        <v>2584</v>
      </c>
    </row>
    <row r="80" spans="1:132" ht="15" customHeight="1" x14ac:dyDescent="0.25">
      <c r="A80" s="4" t="s">
        <v>2585</v>
      </c>
      <c r="B80" s="4" t="s">
        <v>2585</v>
      </c>
      <c r="C80" s="4" t="s">
        <v>303</v>
      </c>
      <c r="D80" t="s">
        <v>278</v>
      </c>
      <c r="G80" s="4" t="s">
        <v>2588</v>
      </c>
      <c r="H80" s="4" t="s">
        <v>7011</v>
      </c>
      <c r="X80" t="s">
        <v>2586</v>
      </c>
      <c r="Y80" t="s">
        <v>262</v>
      </c>
      <c r="Z80" s="4" t="s">
        <v>280</v>
      </c>
      <c r="AA80" s="4" t="s">
        <v>281</v>
      </c>
      <c r="AD80" s="18">
        <v>6123000000</v>
      </c>
      <c r="AF80" s="18">
        <f t="shared" si="1"/>
        <v>0</v>
      </c>
      <c r="AI80" s="4" t="s">
        <v>2587</v>
      </c>
      <c r="AJ80" s="4" t="s">
        <v>2588</v>
      </c>
      <c r="AS80" s="4" t="s">
        <v>2589</v>
      </c>
      <c r="AT80" s="4" t="s">
        <v>2590</v>
      </c>
      <c r="AZ80" s="4" t="s">
        <v>2591</v>
      </c>
      <c r="BA80" s="4" t="s">
        <v>2592</v>
      </c>
      <c r="BB80" s="4" t="s">
        <v>2593</v>
      </c>
      <c r="BC80" s="4" t="s">
        <v>2594</v>
      </c>
      <c r="BK80" s="4" t="s">
        <v>2595</v>
      </c>
    </row>
    <row r="81" spans="1:132" ht="15" customHeight="1" x14ac:dyDescent="0.25">
      <c r="A81" s="4" t="s">
        <v>2596</v>
      </c>
      <c r="B81" s="4" t="s">
        <v>2596</v>
      </c>
      <c r="C81" s="4" t="s">
        <v>190</v>
      </c>
      <c r="D81" t="s">
        <v>393</v>
      </c>
      <c r="E81" s="16">
        <v>2004</v>
      </c>
      <c r="G81" s="4" t="s">
        <v>2604</v>
      </c>
      <c r="H81" s="4" t="s">
        <v>7011</v>
      </c>
      <c r="I81" s="4" t="s">
        <v>2618</v>
      </c>
      <c r="J81" s="4" t="s">
        <v>2619</v>
      </c>
      <c r="K81" s="4" t="s">
        <v>2620</v>
      </c>
      <c r="P81" s="4" t="s">
        <v>2627</v>
      </c>
      <c r="Q81" s="4" t="s">
        <v>2628</v>
      </c>
      <c r="R81" s="4" t="s">
        <v>2629</v>
      </c>
      <c r="S81" s="4" t="s">
        <v>2630</v>
      </c>
      <c r="T81" s="4" t="s">
        <v>2631</v>
      </c>
      <c r="U81" s="4" t="s">
        <v>2632</v>
      </c>
      <c r="V81" s="4" t="s">
        <v>2635</v>
      </c>
      <c r="X81" t="s">
        <v>2597</v>
      </c>
      <c r="Y81" t="s">
        <v>262</v>
      </c>
      <c r="Z81" s="4" t="s">
        <v>2598</v>
      </c>
      <c r="AA81" s="4" t="s">
        <v>2599</v>
      </c>
      <c r="AB81" s="4" t="s">
        <v>2600</v>
      </c>
      <c r="AC81" s="4" t="s">
        <v>2601</v>
      </c>
      <c r="AD81" s="18">
        <v>85985752107</v>
      </c>
      <c r="AF81" s="18">
        <f t="shared" si="1"/>
        <v>0</v>
      </c>
      <c r="AG81" s="4" t="s">
        <v>974</v>
      </c>
      <c r="AH81" s="4" t="s">
        <v>2602</v>
      </c>
      <c r="AI81" s="4" t="s">
        <v>2603</v>
      </c>
      <c r="AJ81" s="4" t="s">
        <v>2604</v>
      </c>
      <c r="AK81" s="4" t="s">
        <v>198</v>
      </c>
      <c r="AP81" s="4" t="s">
        <v>2605</v>
      </c>
      <c r="AS81" s="4" t="s">
        <v>2606</v>
      </c>
      <c r="AX81" s="4" t="s">
        <v>2607</v>
      </c>
      <c r="AZ81" s="4" t="s">
        <v>2608</v>
      </c>
      <c r="BA81" s="4" t="s">
        <v>2609</v>
      </c>
      <c r="BC81" s="4" t="s">
        <v>2610</v>
      </c>
      <c r="BD81" s="4" t="s">
        <v>2611</v>
      </c>
      <c r="BJ81" s="4" t="s">
        <v>2612</v>
      </c>
      <c r="BK81" s="4" t="s">
        <v>2613</v>
      </c>
      <c r="BL81" s="4" t="s">
        <v>2614</v>
      </c>
      <c r="BM81" s="4" t="s">
        <v>2614</v>
      </c>
      <c r="BN81" s="4" t="s">
        <v>2615</v>
      </c>
      <c r="BO81" s="4" t="s">
        <v>2616</v>
      </c>
      <c r="BP81" s="4" t="s">
        <v>2616</v>
      </c>
      <c r="BQ81" s="4" t="s">
        <v>2616</v>
      </c>
      <c r="BR81" s="4" t="s">
        <v>2617</v>
      </c>
      <c r="BS81" s="4" t="s">
        <v>2618</v>
      </c>
      <c r="BT81" s="4" t="s">
        <v>2619</v>
      </c>
      <c r="BU81" s="4" t="s">
        <v>2620</v>
      </c>
      <c r="BV81" s="4" t="s">
        <v>126</v>
      </c>
      <c r="BX81" s="4" t="s">
        <v>198</v>
      </c>
      <c r="BY81" s="4" t="s">
        <v>989</v>
      </c>
      <c r="BZ81" s="4" t="s">
        <v>2598</v>
      </c>
      <c r="CA81" s="4" t="s">
        <v>2621</v>
      </c>
      <c r="CB81" s="4" t="s">
        <v>2622</v>
      </c>
      <c r="CC81" s="4" t="s">
        <v>574</v>
      </c>
      <c r="CE81" s="4" t="s">
        <v>126</v>
      </c>
      <c r="CM81" s="4" t="s">
        <v>224</v>
      </c>
      <c r="CN81" s="4" t="s">
        <v>2623</v>
      </c>
      <c r="CO81" s="4" t="s">
        <v>2624</v>
      </c>
      <c r="CP81" s="4" t="s">
        <v>2625</v>
      </c>
      <c r="CQ81" s="4" t="s">
        <v>2626</v>
      </c>
      <c r="CR81" s="4" t="s">
        <v>2627</v>
      </c>
      <c r="CS81" s="4" t="s">
        <v>2628</v>
      </c>
      <c r="CT81" s="4" t="s">
        <v>2629</v>
      </c>
      <c r="CU81" s="4" t="s">
        <v>2630</v>
      </c>
      <c r="CV81" s="4" t="s">
        <v>2631</v>
      </c>
      <c r="CW81" s="4" t="s">
        <v>2632</v>
      </c>
      <c r="CX81" s="4" t="s">
        <v>2633</v>
      </c>
      <c r="CY81" s="4" t="s">
        <v>2634</v>
      </c>
      <c r="CZ81" s="4" t="s">
        <v>2635</v>
      </c>
      <c r="DB81" s="4" t="s">
        <v>2636</v>
      </c>
      <c r="DC81" s="4" t="s">
        <v>2637</v>
      </c>
      <c r="DE81" s="4" t="s">
        <v>2638</v>
      </c>
      <c r="DN81" s="4" t="s">
        <v>2639</v>
      </c>
      <c r="DO81" s="4" t="s">
        <v>2640</v>
      </c>
      <c r="DP81" s="4" t="s">
        <v>1047</v>
      </c>
      <c r="DQ81" s="4" t="s">
        <v>2641</v>
      </c>
      <c r="DR81" s="4" t="s">
        <v>2642</v>
      </c>
      <c r="DU81" s="4" t="s">
        <v>2643</v>
      </c>
      <c r="DW81" s="4" t="s">
        <v>2644</v>
      </c>
      <c r="DZ81" s="4" t="s">
        <v>2645</v>
      </c>
    </row>
    <row r="82" spans="1:132" ht="15" customHeight="1" x14ac:dyDescent="0.25">
      <c r="A82" s="4" t="s">
        <v>2646</v>
      </c>
      <c r="B82" s="4" t="s">
        <v>2646</v>
      </c>
      <c r="C82" s="4" t="s">
        <v>119</v>
      </c>
      <c r="D82" t="s">
        <v>319</v>
      </c>
      <c r="H82" s="4" t="s">
        <v>7011</v>
      </c>
      <c r="X82" t="s">
        <v>2647</v>
      </c>
      <c r="Y82" t="s">
        <v>262</v>
      </c>
      <c r="Z82" s="4" t="s">
        <v>2648</v>
      </c>
      <c r="AA82" s="4" t="s">
        <v>2649</v>
      </c>
      <c r="AB82" s="4" t="s">
        <v>2650</v>
      </c>
      <c r="AC82" s="4" t="s">
        <v>2651</v>
      </c>
      <c r="AD82" s="18">
        <v>16091817842</v>
      </c>
      <c r="AF82" s="18">
        <f t="shared" si="1"/>
        <v>0</v>
      </c>
      <c r="AG82" s="4" t="s">
        <v>268</v>
      </c>
      <c r="AH82" s="4" t="s">
        <v>2652</v>
      </c>
      <c r="AS82" s="4" t="s">
        <v>2653</v>
      </c>
      <c r="BV82" s="4" t="s">
        <v>198</v>
      </c>
      <c r="BX82" s="4" t="s">
        <v>198</v>
      </c>
      <c r="EA82" s="4" t="s">
        <v>2654</v>
      </c>
      <c r="EB82" s="4" t="s">
        <v>2655</v>
      </c>
    </row>
    <row r="83" spans="1:132" ht="15" customHeight="1" x14ac:dyDescent="0.25">
      <c r="A83" s="4" t="s">
        <v>2656</v>
      </c>
      <c r="B83" s="4" t="s">
        <v>2656</v>
      </c>
      <c r="C83" s="4" t="s">
        <v>119</v>
      </c>
      <c r="D83" t="s">
        <v>319</v>
      </c>
      <c r="H83" s="4" t="s">
        <v>7011</v>
      </c>
      <c r="I83" s="4" t="s">
        <v>2662</v>
      </c>
      <c r="P83" s="4" t="s">
        <v>517</v>
      </c>
      <c r="Q83" s="4" t="s">
        <v>2668</v>
      </c>
      <c r="R83" s="4" t="s">
        <v>2669</v>
      </c>
      <c r="S83" s="4" t="s">
        <v>2670</v>
      </c>
      <c r="T83" s="4" t="s">
        <v>387</v>
      </c>
      <c r="U83" s="4" t="s">
        <v>2671</v>
      </c>
      <c r="V83" s="4" t="s">
        <v>526</v>
      </c>
      <c r="W83" s="4" t="s">
        <v>2673</v>
      </c>
      <c r="X83" t="s">
        <v>2657</v>
      </c>
      <c r="Y83" t="s">
        <v>186</v>
      </c>
      <c r="Z83" s="4" t="s">
        <v>866</v>
      </c>
      <c r="AA83" s="4" t="s">
        <v>2658</v>
      </c>
      <c r="AB83" s="4" t="s">
        <v>2659</v>
      </c>
      <c r="AC83" s="4" t="s">
        <v>2660</v>
      </c>
      <c r="AD83" s="18">
        <v>1431758242</v>
      </c>
      <c r="AF83" s="18">
        <f t="shared" si="1"/>
        <v>0</v>
      </c>
      <c r="AG83" s="4" t="s">
        <v>268</v>
      </c>
      <c r="AH83" s="4" t="s">
        <v>2661</v>
      </c>
      <c r="AR83" s="4" t="s">
        <v>2662</v>
      </c>
      <c r="AS83" s="4" t="s">
        <v>2663</v>
      </c>
      <c r="BD83" s="4" t="s">
        <v>2664</v>
      </c>
      <c r="BE83" s="4" t="s">
        <v>2664</v>
      </c>
      <c r="BF83" s="4" t="s">
        <v>2664</v>
      </c>
      <c r="BL83" s="4" t="s">
        <v>2665</v>
      </c>
      <c r="BM83" s="4" t="s">
        <v>2666</v>
      </c>
      <c r="BN83" s="4" t="s">
        <v>2666</v>
      </c>
      <c r="BS83" s="4" t="s">
        <v>2662</v>
      </c>
      <c r="BV83" s="4" t="s">
        <v>198</v>
      </c>
      <c r="BX83" s="4" t="s">
        <v>198</v>
      </c>
      <c r="CE83" s="4" t="s">
        <v>126</v>
      </c>
      <c r="CP83" s="4" t="s">
        <v>2197</v>
      </c>
      <c r="CQ83" s="4" t="s">
        <v>2667</v>
      </c>
      <c r="CR83" s="4" t="s">
        <v>517</v>
      </c>
      <c r="CS83" s="4" t="s">
        <v>2668</v>
      </c>
      <c r="CT83" s="4" t="s">
        <v>2669</v>
      </c>
      <c r="CU83" s="4" t="s">
        <v>2670</v>
      </c>
      <c r="CV83" s="4" t="s">
        <v>387</v>
      </c>
      <c r="CW83" s="4" t="s">
        <v>2671</v>
      </c>
      <c r="CX83" s="4" t="s">
        <v>2669</v>
      </c>
      <c r="CY83" s="4" t="s">
        <v>2672</v>
      </c>
      <c r="CZ83" s="4" t="s">
        <v>526</v>
      </c>
      <c r="DA83" s="4" t="s">
        <v>2673</v>
      </c>
      <c r="DB83" s="4" t="s">
        <v>367</v>
      </c>
      <c r="DC83" s="4" t="s">
        <v>2674</v>
      </c>
      <c r="DD83" s="4" t="s">
        <v>249</v>
      </c>
      <c r="DE83" s="4" t="s">
        <v>2675</v>
      </c>
      <c r="DF83" s="4" t="s">
        <v>386</v>
      </c>
      <c r="DG83" s="4" t="s">
        <v>2676</v>
      </c>
    </row>
    <row r="84" spans="1:132" ht="15" customHeight="1" x14ac:dyDescent="0.25">
      <c r="A84" s="4" t="s">
        <v>2677</v>
      </c>
      <c r="B84" s="4" t="s">
        <v>2677</v>
      </c>
      <c r="C84" s="4" t="s">
        <v>190</v>
      </c>
      <c r="D84" t="s">
        <v>393</v>
      </c>
      <c r="G84" s="4" t="s">
        <v>2685</v>
      </c>
      <c r="H84" s="4" t="s">
        <v>7011</v>
      </c>
      <c r="J84" s="4" t="s">
        <v>692</v>
      </c>
      <c r="P84" s="4" t="s">
        <v>2706</v>
      </c>
      <c r="Q84" s="4" t="s">
        <v>2707</v>
      </c>
      <c r="R84" s="4" t="s">
        <v>2708</v>
      </c>
      <c r="S84" s="4" t="s">
        <v>2709</v>
      </c>
      <c r="T84" s="4" t="s">
        <v>2710</v>
      </c>
      <c r="U84" s="4" t="s">
        <v>2711</v>
      </c>
      <c r="X84" t="s">
        <v>2678</v>
      </c>
      <c r="Y84" t="s">
        <v>116</v>
      </c>
      <c r="Z84" s="4" t="s">
        <v>2679</v>
      </c>
      <c r="AA84" s="4" t="s">
        <v>2680</v>
      </c>
      <c r="AB84" s="4" t="s">
        <v>2681</v>
      </c>
      <c r="AC84" s="4" t="s">
        <v>2682</v>
      </c>
      <c r="AD84" s="18">
        <v>3878662620</v>
      </c>
      <c r="AE84" s="4" t="s">
        <v>2683</v>
      </c>
      <c r="AF84" s="18">
        <f t="shared" si="1"/>
        <v>307965812.028</v>
      </c>
      <c r="AG84" s="4" t="s">
        <v>675</v>
      </c>
      <c r="AH84" s="4" t="s">
        <v>400</v>
      </c>
      <c r="AI84" s="4" t="s">
        <v>2684</v>
      </c>
      <c r="AJ84" s="4" t="s">
        <v>2685</v>
      </c>
      <c r="AK84" s="4" t="s">
        <v>1205</v>
      </c>
      <c r="AL84" s="4" t="s">
        <v>388</v>
      </c>
      <c r="AM84" s="4" t="s">
        <v>2686</v>
      </c>
      <c r="AS84" s="4" t="s">
        <v>2687</v>
      </c>
      <c r="AT84" s="4" t="s">
        <v>2688</v>
      </c>
      <c r="AU84" s="4" t="s">
        <v>2689</v>
      </c>
      <c r="AV84" s="4" t="s">
        <v>2688</v>
      </c>
      <c r="AW84" s="4" t="s">
        <v>2690</v>
      </c>
      <c r="AX84" s="4" t="s">
        <v>2688</v>
      </c>
      <c r="AY84" s="4" t="s">
        <v>2691</v>
      </c>
      <c r="AZ84" s="4" t="s">
        <v>2692</v>
      </c>
      <c r="BA84" s="4" t="s">
        <v>2693</v>
      </c>
      <c r="BB84" s="4" t="s">
        <v>2694</v>
      </c>
      <c r="BC84" s="4" t="s">
        <v>2695</v>
      </c>
      <c r="BD84" s="4" t="s">
        <v>2696</v>
      </c>
      <c r="BE84" s="4" t="s">
        <v>2696</v>
      </c>
      <c r="BF84" s="4" t="s">
        <v>2696</v>
      </c>
      <c r="BG84" s="4" t="s">
        <v>2697</v>
      </c>
      <c r="BH84" s="4" t="s">
        <v>2697</v>
      </c>
      <c r="BI84" s="4" t="s">
        <v>2698</v>
      </c>
      <c r="BJ84" s="4" t="s">
        <v>2699</v>
      </c>
      <c r="BK84" s="4" t="s">
        <v>2700</v>
      </c>
      <c r="BL84" s="4" t="s">
        <v>2701</v>
      </c>
      <c r="BM84" s="4" t="s">
        <v>2701</v>
      </c>
      <c r="BN84" s="4" t="s">
        <v>2701</v>
      </c>
      <c r="BO84" s="4" t="s">
        <v>2702</v>
      </c>
      <c r="BP84" s="4" t="s">
        <v>2702</v>
      </c>
      <c r="BQ84" s="4" t="s">
        <v>2702</v>
      </c>
      <c r="BT84" s="4" t="s">
        <v>692</v>
      </c>
      <c r="BV84" s="4" t="s">
        <v>198</v>
      </c>
      <c r="BY84" s="4" t="s">
        <v>573</v>
      </c>
      <c r="CE84" s="4" t="s">
        <v>198</v>
      </c>
      <c r="CM84" s="4" t="s">
        <v>331</v>
      </c>
      <c r="CN84" s="4" t="s">
        <v>2703</v>
      </c>
      <c r="CP84" s="4" t="s">
        <v>2704</v>
      </c>
      <c r="CQ84" s="4" t="s">
        <v>2705</v>
      </c>
      <c r="CR84" s="4" t="s">
        <v>2706</v>
      </c>
      <c r="CS84" s="4" t="s">
        <v>2707</v>
      </c>
      <c r="CT84" s="4" t="s">
        <v>2708</v>
      </c>
      <c r="CU84" s="4" t="s">
        <v>2709</v>
      </c>
      <c r="CV84" s="4" t="s">
        <v>2710</v>
      </c>
      <c r="CW84" s="4" t="s">
        <v>2711</v>
      </c>
      <c r="DB84" s="4" t="s">
        <v>2712</v>
      </c>
      <c r="DC84" s="4" t="s">
        <v>2713</v>
      </c>
      <c r="DD84" s="4" t="s">
        <v>2714</v>
      </c>
      <c r="DE84" s="4" t="s">
        <v>2715</v>
      </c>
      <c r="DH84" s="4" t="s">
        <v>330</v>
      </c>
      <c r="DI84" s="4" t="s">
        <v>2022</v>
      </c>
      <c r="DJ84" s="4" t="s">
        <v>723</v>
      </c>
      <c r="DK84" s="4" t="s">
        <v>2716</v>
      </c>
      <c r="DL84" s="4" t="s">
        <v>2717</v>
      </c>
      <c r="DM84" s="4" t="s">
        <v>2718</v>
      </c>
      <c r="DN84" s="4" t="s">
        <v>2719</v>
      </c>
      <c r="DO84" s="4" t="s">
        <v>2720</v>
      </c>
      <c r="DP84" s="4" t="s">
        <v>2721</v>
      </c>
      <c r="DV84" s="4" t="s">
        <v>2722</v>
      </c>
      <c r="DX84" s="4" t="s">
        <v>665</v>
      </c>
      <c r="DY84" s="4" t="s">
        <v>612</v>
      </c>
      <c r="DZ84" s="4" t="s">
        <v>2723</v>
      </c>
    </row>
    <row r="85" spans="1:132" ht="15" customHeight="1" x14ac:dyDescent="0.25">
      <c r="A85" s="4" t="s">
        <v>2724</v>
      </c>
      <c r="B85" s="4" t="s">
        <v>2724</v>
      </c>
      <c r="C85" s="4" t="s">
        <v>265</v>
      </c>
      <c r="D85" t="s">
        <v>393</v>
      </c>
      <c r="E85" s="16">
        <v>2014</v>
      </c>
      <c r="G85" s="4" t="s">
        <v>2731</v>
      </c>
      <c r="H85" s="4" t="s">
        <v>7011</v>
      </c>
      <c r="I85" s="4" t="s">
        <v>2731</v>
      </c>
      <c r="J85" s="4" t="s">
        <v>892</v>
      </c>
      <c r="P85" s="4" t="s">
        <v>389</v>
      </c>
      <c r="Q85" s="4" t="s">
        <v>2750</v>
      </c>
      <c r="R85" s="4" t="s">
        <v>526</v>
      </c>
      <c r="S85" s="4" t="s">
        <v>2751</v>
      </c>
      <c r="T85" s="4" t="s">
        <v>2198</v>
      </c>
      <c r="U85" s="4" t="s">
        <v>2752</v>
      </c>
      <c r="X85" t="s">
        <v>2725</v>
      </c>
      <c r="Y85" t="s">
        <v>186</v>
      </c>
      <c r="Z85" s="4" t="s">
        <v>280</v>
      </c>
      <c r="AA85" s="4" t="s">
        <v>2726</v>
      </c>
      <c r="AB85" s="4" t="s">
        <v>2727</v>
      </c>
      <c r="AC85" s="4" t="s">
        <v>2728</v>
      </c>
      <c r="AD85" s="18">
        <v>14508218017</v>
      </c>
      <c r="AF85" s="18">
        <f t="shared" si="1"/>
        <v>0</v>
      </c>
      <c r="AG85" s="4" t="s">
        <v>675</v>
      </c>
      <c r="AH85" s="4" t="s">
        <v>2729</v>
      </c>
      <c r="AI85" s="4" t="s">
        <v>2730</v>
      </c>
      <c r="AJ85" s="4" t="s">
        <v>2731</v>
      </c>
      <c r="AK85" s="4" t="s">
        <v>198</v>
      </c>
      <c r="AN85" s="4" t="s">
        <v>2732</v>
      </c>
      <c r="AS85" s="4" t="s">
        <v>2733</v>
      </c>
      <c r="AW85" s="4" t="s">
        <v>2734</v>
      </c>
      <c r="AY85" s="4" t="s">
        <v>2735</v>
      </c>
      <c r="AZ85" s="4" t="s">
        <v>2736</v>
      </c>
      <c r="BA85" s="4" t="s">
        <v>2737</v>
      </c>
      <c r="BB85" s="4" t="s">
        <v>2738</v>
      </c>
      <c r="BC85" s="4" t="s">
        <v>2739</v>
      </c>
      <c r="BG85" s="4" t="s">
        <v>2740</v>
      </c>
      <c r="BH85" s="4" t="s">
        <v>2741</v>
      </c>
      <c r="BI85" s="4" t="s">
        <v>2742</v>
      </c>
      <c r="BJ85" s="4" t="s">
        <v>2743</v>
      </c>
      <c r="BK85" s="4" t="s">
        <v>2744</v>
      </c>
      <c r="BL85" s="4" t="s">
        <v>2745</v>
      </c>
      <c r="BM85" s="4" t="s">
        <v>2746</v>
      </c>
      <c r="BN85" s="4" t="s">
        <v>2746</v>
      </c>
      <c r="BR85" s="4" t="s">
        <v>2730</v>
      </c>
      <c r="BS85" s="4" t="s">
        <v>2731</v>
      </c>
      <c r="BT85" s="4" t="s">
        <v>892</v>
      </c>
      <c r="BV85" s="4" t="s">
        <v>198</v>
      </c>
      <c r="BX85" s="4" t="s">
        <v>126</v>
      </c>
      <c r="BY85" s="4" t="s">
        <v>893</v>
      </c>
      <c r="CN85" s="4" t="s">
        <v>2747</v>
      </c>
      <c r="CP85" s="4" t="s">
        <v>2748</v>
      </c>
      <c r="CQ85" s="4" t="s">
        <v>2749</v>
      </c>
      <c r="CR85" s="4" t="s">
        <v>389</v>
      </c>
      <c r="CS85" s="4" t="s">
        <v>2750</v>
      </c>
      <c r="CT85" s="4" t="s">
        <v>526</v>
      </c>
      <c r="CU85" s="4" t="s">
        <v>2751</v>
      </c>
      <c r="CV85" s="4" t="s">
        <v>2198</v>
      </c>
      <c r="CW85" s="4" t="s">
        <v>2752</v>
      </c>
      <c r="DB85" s="4" t="s">
        <v>646</v>
      </c>
      <c r="DC85" s="4" t="s">
        <v>2753</v>
      </c>
      <c r="DD85" s="4" t="s">
        <v>2198</v>
      </c>
      <c r="DE85" s="4" t="s">
        <v>2754</v>
      </c>
      <c r="DV85" s="4" t="s">
        <v>2755</v>
      </c>
      <c r="DW85" s="4" t="s">
        <v>2756</v>
      </c>
      <c r="DZ85" s="4" t="s">
        <v>2757</v>
      </c>
      <c r="EA85" s="4" t="s">
        <v>2758</v>
      </c>
    </row>
    <row r="86" spans="1:132" ht="15" customHeight="1" x14ac:dyDescent="0.25">
      <c r="A86" s="4" t="s">
        <v>2759</v>
      </c>
      <c r="B86" s="4" t="s">
        <v>2759</v>
      </c>
      <c r="C86" s="4" t="s">
        <v>265</v>
      </c>
      <c r="D86" t="s">
        <v>393</v>
      </c>
      <c r="E86" s="4" t="s">
        <v>2761</v>
      </c>
      <c r="G86" s="4" t="s">
        <v>2769</v>
      </c>
      <c r="H86" s="4" t="s">
        <v>7011</v>
      </c>
      <c r="I86" s="4" t="s">
        <v>2789</v>
      </c>
      <c r="J86" s="4" t="s">
        <v>2790</v>
      </c>
      <c r="K86" s="4" t="s">
        <v>833</v>
      </c>
      <c r="P86" s="4" t="s">
        <v>2804</v>
      </c>
      <c r="Q86" s="4" t="s">
        <v>2805</v>
      </c>
      <c r="R86" s="4" t="s">
        <v>2806</v>
      </c>
      <c r="S86" s="4" t="s">
        <v>2807</v>
      </c>
      <c r="T86" s="4" t="s">
        <v>2804</v>
      </c>
      <c r="U86" s="4" t="s">
        <v>2805</v>
      </c>
      <c r="V86" s="4" t="s">
        <v>2195</v>
      </c>
      <c r="W86" s="4" t="s">
        <v>2810</v>
      </c>
      <c r="X86" t="s">
        <v>2760</v>
      </c>
      <c r="Y86" t="s">
        <v>262</v>
      </c>
      <c r="Z86" s="4" t="s">
        <v>2762</v>
      </c>
      <c r="AA86" s="4" t="s">
        <v>2763</v>
      </c>
      <c r="AB86" s="4" t="s">
        <v>2764</v>
      </c>
      <c r="AC86" s="4" t="s">
        <v>2765</v>
      </c>
      <c r="AD86" s="18">
        <v>28488668301</v>
      </c>
      <c r="AE86" s="4" t="s">
        <v>2766</v>
      </c>
      <c r="AF86" s="18">
        <f t="shared" si="1"/>
        <v>2507002810.4879999</v>
      </c>
      <c r="AG86" s="4" t="s">
        <v>974</v>
      </c>
      <c r="AH86" s="4" t="s">
        <v>2767</v>
      </c>
      <c r="AI86" s="4" t="s">
        <v>2768</v>
      </c>
      <c r="AJ86" s="4" t="s">
        <v>2769</v>
      </c>
      <c r="AK86" s="4" t="s">
        <v>2770</v>
      </c>
      <c r="AL86" s="4" t="s">
        <v>2771</v>
      </c>
      <c r="AM86" s="4" t="s">
        <v>2772</v>
      </c>
      <c r="AN86" s="4" t="s">
        <v>2773</v>
      </c>
      <c r="AP86" s="4" t="s">
        <v>2774</v>
      </c>
      <c r="AQ86" s="4" t="s">
        <v>132</v>
      </c>
      <c r="AR86" s="4" t="s">
        <v>2775</v>
      </c>
      <c r="AS86" s="4" t="s">
        <v>2776</v>
      </c>
      <c r="AV86" s="4" t="s">
        <v>2777</v>
      </c>
      <c r="AW86" s="4" t="s">
        <v>2778</v>
      </c>
      <c r="AY86" s="4" t="s">
        <v>2779</v>
      </c>
      <c r="AZ86" s="4" t="s">
        <v>2780</v>
      </c>
      <c r="BA86" s="4" t="s">
        <v>2781</v>
      </c>
      <c r="BB86" s="4" t="s">
        <v>2782</v>
      </c>
      <c r="BC86" s="4" t="s">
        <v>2783</v>
      </c>
      <c r="BD86" s="4" t="s">
        <v>2784</v>
      </c>
      <c r="BE86" s="4" t="s">
        <v>2784</v>
      </c>
      <c r="BF86" s="4" t="s">
        <v>2784</v>
      </c>
      <c r="BG86" s="4" t="s">
        <v>2785</v>
      </c>
      <c r="BH86" s="4" t="s">
        <v>2785</v>
      </c>
      <c r="BI86" s="4" t="s">
        <v>2785</v>
      </c>
      <c r="BJ86" s="4" t="s">
        <v>2786</v>
      </c>
      <c r="BK86" s="4" t="s">
        <v>2786</v>
      </c>
      <c r="BL86" s="4" t="s">
        <v>2787</v>
      </c>
      <c r="BM86" s="4" t="s">
        <v>2787</v>
      </c>
      <c r="BN86" s="4" t="s">
        <v>2787</v>
      </c>
      <c r="BO86" s="4" t="s">
        <v>2786</v>
      </c>
      <c r="BP86" s="4" t="s">
        <v>2786</v>
      </c>
      <c r="BQ86" s="4" t="s">
        <v>2786</v>
      </c>
      <c r="BR86" s="4" t="s">
        <v>2788</v>
      </c>
      <c r="BS86" s="4" t="s">
        <v>2789</v>
      </c>
      <c r="BT86" s="4" t="s">
        <v>2790</v>
      </c>
      <c r="BU86" s="4" t="s">
        <v>833</v>
      </c>
      <c r="BV86" s="4" t="s">
        <v>2791</v>
      </c>
      <c r="BW86" s="4" t="s">
        <v>833</v>
      </c>
      <c r="BX86" s="4" t="s">
        <v>2792</v>
      </c>
      <c r="BY86" s="4" t="s">
        <v>2793</v>
      </c>
      <c r="BZ86" s="4" t="s">
        <v>2794</v>
      </c>
      <c r="CA86" s="4" t="s">
        <v>833</v>
      </c>
      <c r="CB86" s="4" t="s">
        <v>2795</v>
      </c>
      <c r="CC86" s="4" t="s">
        <v>2796</v>
      </c>
      <c r="CD86" s="4" t="s">
        <v>2797</v>
      </c>
      <c r="CE86" s="4" t="s">
        <v>2791</v>
      </c>
      <c r="CF86" s="4" t="s">
        <v>2798</v>
      </c>
      <c r="CI86" s="4" t="s">
        <v>2799</v>
      </c>
      <c r="CM86" s="4" t="s">
        <v>362</v>
      </c>
      <c r="CN86" s="4" t="s">
        <v>2800</v>
      </c>
      <c r="CO86" s="4" t="s">
        <v>2801</v>
      </c>
      <c r="CP86" s="4" t="s">
        <v>2802</v>
      </c>
      <c r="CQ86" s="4" t="s">
        <v>2803</v>
      </c>
      <c r="CR86" s="4" t="s">
        <v>2804</v>
      </c>
      <c r="CS86" s="4" t="s">
        <v>2805</v>
      </c>
      <c r="CT86" s="4" t="s">
        <v>2806</v>
      </c>
      <c r="CU86" s="4" t="s">
        <v>2807</v>
      </c>
      <c r="CV86" s="4" t="s">
        <v>2804</v>
      </c>
      <c r="CW86" s="4" t="s">
        <v>2805</v>
      </c>
      <c r="CX86" s="4" t="s">
        <v>2808</v>
      </c>
      <c r="CY86" s="4" t="s">
        <v>2809</v>
      </c>
      <c r="CZ86" s="4" t="s">
        <v>2195</v>
      </c>
      <c r="DA86" s="4" t="s">
        <v>2810</v>
      </c>
      <c r="DB86" s="4" t="s">
        <v>2811</v>
      </c>
      <c r="DC86" s="4" t="s">
        <v>2812</v>
      </c>
      <c r="DD86" s="4" t="s">
        <v>1315</v>
      </c>
      <c r="DE86" s="4" t="s">
        <v>2813</v>
      </c>
      <c r="DH86" s="4" t="s">
        <v>2814</v>
      </c>
      <c r="DI86" s="4" t="s">
        <v>2815</v>
      </c>
      <c r="DK86" s="4" t="s">
        <v>330</v>
      </c>
      <c r="DL86" s="4" t="s">
        <v>2816</v>
      </c>
      <c r="DM86" s="4" t="s">
        <v>2817</v>
      </c>
      <c r="DN86" s="4" t="s">
        <v>642</v>
      </c>
      <c r="DO86" s="4" t="s">
        <v>367</v>
      </c>
      <c r="DP86" s="4" t="s">
        <v>642</v>
      </c>
      <c r="DQ86" s="4" t="s">
        <v>384</v>
      </c>
      <c r="DR86" s="4" t="s">
        <v>384</v>
      </c>
      <c r="DV86" s="4" t="s">
        <v>2818</v>
      </c>
      <c r="DW86" s="4" t="s">
        <v>2819</v>
      </c>
      <c r="DX86" s="4" t="s">
        <v>2820</v>
      </c>
      <c r="DY86" s="4" t="s">
        <v>2821</v>
      </c>
      <c r="DZ86" s="4" t="s">
        <v>2822</v>
      </c>
    </row>
    <row r="87" spans="1:132" ht="15" customHeight="1" x14ac:dyDescent="0.25">
      <c r="A87" s="4" t="s">
        <v>2823</v>
      </c>
      <c r="B87" s="4" t="s">
        <v>2823</v>
      </c>
      <c r="C87" s="4" t="s">
        <v>303</v>
      </c>
      <c r="D87" t="s">
        <v>278</v>
      </c>
      <c r="G87" s="4" t="s">
        <v>2831</v>
      </c>
      <c r="H87" s="4" t="s">
        <v>7011</v>
      </c>
      <c r="I87" s="4" t="s">
        <v>2840</v>
      </c>
      <c r="J87" s="4" t="s">
        <v>1333</v>
      </c>
      <c r="X87" t="s">
        <v>2824</v>
      </c>
      <c r="Y87" t="s">
        <v>262</v>
      </c>
      <c r="Z87" s="4" t="s">
        <v>2825</v>
      </c>
      <c r="AA87" s="4" t="s">
        <v>2826</v>
      </c>
      <c r="AB87" s="4" t="s">
        <v>2827</v>
      </c>
      <c r="AC87" s="4" t="s">
        <v>2828</v>
      </c>
      <c r="AD87" s="18">
        <v>369176400967</v>
      </c>
      <c r="AF87" s="18">
        <f t="shared" si="1"/>
        <v>0</v>
      </c>
      <c r="AG87" s="4" t="s">
        <v>2829</v>
      </c>
      <c r="AI87" s="4" t="s">
        <v>2830</v>
      </c>
      <c r="AJ87" s="4" t="s">
        <v>2831</v>
      </c>
      <c r="AK87" s="4" t="s">
        <v>126</v>
      </c>
      <c r="AN87" s="4" t="s">
        <v>2830</v>
      </c>
      <c r="AP87" s="4" t="s">
        <v>2832</v>
      </c>
      <c r="AQ87" s="4" t="s">
        <v>1007</v>
      </c>
      <c r="AR87" s="4" t="s">
        <v>2831</v>
      </c>
      <c r="AS87" s="4" t="s">
        <v>2833</v>
      </c>
      <c r="AV87" s="4" t="s">
        <v>2834</v>
      </c>
      <c r="AY87" s="4" t="s">
        <v>2835</v>
      </c>
      <c r="BA87" s="4" t="s">
        <v>2836</v>
      </c>
      <c r="BG87" s="4" t="s">
        <v>2837</v>
      </c>
      <c r="BH87" s="4" t="s">
        <v>2837</v>
      </c>
      <c r="BI87" s="4" t="s">
        <v>2837</v>
      </c>
      <c r="BK87" s="4" t="s">
        <v>2838</v>
      </c>
      <c r="BR87" s="4" t="s">
        <v>2839</v>
      </c>
      <c r="BS87" s="4" t="s">
        <v>2840</v>
      </c>
      <c r="BT87" s="4" t="s">
        <v>1333</v>
      </c>
      <c r="BY87" s="4" t="s">
        <v>2841</v>
      </c>
    </row>
    <row r="88" spans="1:132" ht="15" customHeight="1" x14ac:dyDescent="0.25">
      <c r="A88" s="4" t="s">
        <v>2842</v>
      </c>
      <c r="B88" s="4" t="s">
        <v>2842</v>
      </c>
      <c r="C88" s="4" t="s">
        <v>303</v>
      </c>
      <c r="D88" t="s">
        <v>184</v>
      </c>
      <c r="E88" s="16">
        <v>2018</v>
      </c>
      <c r="G88" s="4" t="s">
        <v>2850</v>
      </c>
      <c r="H88" s="4" t="s">
        <v>7011</v>
      </c>
      <c r="I88" s="4" t="s">
        <v>2850</v>
      </c>
      <c r="P88" s="4" t="s">
        <v>1874</v>
      </c>
      <c r="Q88" s="4" t="s">
        <v>2866</v>
      </c>
      <c r="R88" s="4" t="s">
        <v>2867</v>
      </c>
      <c r="S88" s="4" t="s">
        <v>2868</v>
      </c>
      <c r="T88" s="4" t="s">
        <v>2869</v>
      </c>
      <c r="U88" s="4" t="s">
        <v>2870</v>
      </c>
      <c r="X88" t="s">
        <v>2843</v>
      </c>
      <c r="Y88" t="s">
        <v>115</v>
      </c>
      <c r="Z88" s="4" t="s">
        <v>2844</v>
      </c>
      <c r="AA88" s="4" t="s">
        <v>2845</v>
      </c>
      <c r="AB88" s="4" t="s">
        <v>2846</v>
      </c>
      <c r="AC88" s="4" t="s">
        <v>2847</v>
      </c>
      <c r="AD88" s="18">
        <v>163526491433</v>
      </c>
      <c r="AE88" s="4" t="s">
        <v>2848</v>
      </c>
      <c r="AF88" s="18">
        <f t="shared" si="1"/>
        <v>12264486857.475</v>
      </c>
      <c r="AG88" s="4" t="s">
        <v>1816</v>
      </c>
      <c r="AH88" s="4" t="s">
        <v>1817</v>
      </c>
      <c r="AI88" s="4" t="s">
        <v>2849</v>
      </c>
      <c r="AJ88" s="4" t="s">
        <v>2850</v>
      </c>
      <c r="AK88" s="4" t="s">
        <v>126</v>
      </c>
      <c r="AS88" s="4" t="s">
        <v>2851</v>
      </c>
      <c r="AU88" s="4" t="s">
        <v>2852</v>
      </c>
      <c r="AV88" s="4" t="s">
        <v>2853</v>
      </c>
      <c r="AW88" s="4" t="s">
        <v>2854</v>
      </c>
      <c r="AZ88" s="4" t="s">
        <v>2855</v>
      </c>
      <c r="BA88" s="4" t="s">
        <v>2856</v>
      </c>
      <c r="BC88" s="4" t="s">
        <v>2857</v>
      </c>
      <c r="BD88" s="4" t="s">
        <v>2858</v>
      </c>
      <c r="BE88" s="4" t="s">
        <v>2858</v>
      </c>
      <c r="BF88" s="4" t="s">
        <v>2858</v>
      </c>
      <c r="BG88" s="4" t="s">
        <v>2859</v>
      </c>
      <c r="BH88" s="4" t="s">
        <v>2859</v>
      </c>
      <c r="BI88" s="4" t="s">
        <v>2859</v>
      </c>
      <c r="BK88" s="4" t="s">
        <v>2860</v>
      </c>
      <c r="BR88" s="4" t="s">
        <v>2861</v>
      </c>
      <c r="BS88" s="4" t="s">
        <v>2850</v>
      </c>
      <c r="BY88" s="4" t="s">
        <v>2862</v>
      </c>
      <c r="CE88" s="4" t="s">
        <v>126</v>
      </c>
      <c r="CN88" s="4" t="s">
        <v>2863</v>
      </c>
      <c r="CP88" s="4" t="s">
        <v>2864</v>
      </c>
      <c r="CQ88" s="4" t="s">
        <v>2865</v>
      </c>
      <c r="CR88" s="4" t="s">
        <v>1874</v>
      </c>
      <c r="CS88" s="4" t="s">
        <v>2866</v>
      </c>
      <c r="CT88" s="4" t="s">
        <v>2867</v>
      </c>
      <c r="CU88" s="4" t="s">
        <v>2868</v>
      </c>
      <c r="CV88" s="4" t="s">
        <v>2869</v>
      </c>
      <c r="CW88" s="4" t="s">
        <v>2870</v>
      </c>
      <c r="CX88" s="4" t="s">
        <v>2871</v>
      </c>
      <c r="CY88" s="4" t="s">
        <v>2872</v>
      </c>
      <c r="DB88" s="4" t="s">
        <v>2873</v>
      </c>
      <c r="DC88" s="4" t="s">
        <v>2874</v>
      </c>
      <c r="DD88" s="4" t="s">
        <v>2875</v>
      </c>
      <c r="DE88" s="4" t="s">
        <v>2876</v>
      </c>
      <c r="DF88" s="4" t="s">
        <v>2877</v>
      </c>
      <c r="DG88" s="4" t="s">
        <v>2878</v>
      </c>
      <c r="DN88" s="4" t="s">
        <v>1268</v>
      </c>
      <c r="DQ88" s="4" t="s">
        <v>249</v>
      </c>
      <c r="DR88" s="4" t="s">
        <v>384</v>
      </c>
      <c r="DS88" s="4" t="s">
        <v>2195</v>
      </c>
      <c r="DT88" s="4" t="s">
        <v>1764</v>
      </c>
      <c r="DV88" s="4" t="s">
        <v>2879</v>
      </c>
      <c r="DW88" s="4" t="s">
        <v>2880</v>
      </c>
    </row>
    <row r="89" spans="1:132" ht="15" customHeight="1" x14ac:dyDescent="0.25">
      <c r="A89" s="4" t="s">
        <v>2881</v>
      </c>
      <c r="B89" s="4" t="s">
        <v>2881</v>
      </c>
      <c r="C89" s="4" t="s">
        <v>303</v>
      </c>
      <c r="D89" t="s">
        <v>184</v>
      </c>
      <c r="G89" s="4" t="s">
        <v>2890</v>
      </c>
      <c r="H89" s="4" t="s">
        <v>7011</v>
      </c>
      <c r="I89" s="4" t="s">
        <v>2899</v>
      </c>
      <c r="J89" s="4" t="s">
        <v>953</v>
      </c>
      <c r="X89" t="s">
        <v>2882</v>
      </c>
      <c r="Y89" t="s">
        <v>262</v>
      </c>
      <c r="Z89" s="4" t="s">
        <v>2883</v>
      </c>
      <c r="AA89" s="4" t="s">
        <v>2884</v>
      </c>
      <c r="AB89" s="4" t="s">
        <v>2885</v>
      </c>
      <c r="AC89" s="4" t="s">
        <v>2886</v>
      </c>
      <c r="AD89" s="18">
        <v>25602419210</v>
      </c>
      <c r="AF89" s="18">
        <f t="shared" si="1"/>
        <v>0</v>
      </c>
      <c r="AG89" s="4" t="s">
        <v>2887</v>
      </c>
      <c r="AH89" s="4" t="s">
        <v>2888</v>
      </c>
      <c r="AI89" s="4" t="s">
        <v>2889</v>
      </c>
      <c r="AJ89" s="4" t="s">
        <v>2890</v>
      </c>
      <c r="AK89" s="4" t="s">
        <v>447</v>
      </c>
      <c r="AS89" s="4" t="s">
        <v>2891</v>
      </c>
      <c r="AU89" s="4" t="s">
        <v>2892</v>
      </c>
      <c r="AW89" s="4" t="s">
        <v>685</v>
      </c>
      <c r="AX89" s="4" t="s">
        <v>2893</v>
      </c>
      <c r="BA89" s="4" t="s">
        <v>2894</v>
      </c>
      <c r="BB89" s="4" t="s">
        <v>2895</v>
      </c>
      <c r="BD89" s="4" t="s">
        <v>2896</v>
      </c>
      <c r="BE89" s="4" t="s">
        <v>2896</v>
      </c>
      <c r="BF89" s="4" t="s">
        <v>2896</v>
      </c>
      <c r="BG89" s="4" t="s">
        <v>2897</v>
      </c>
      <c r="BH89" s="4" t="s">
        <v>2897</v>
      </c>
      <c r="BI89" s="4" t="s">
        <v>2897</v>
      </c>
      <c r="BJ89" s="4" t="s">
        <v>2898</v>
      </c>
      <c r="BK89" s="4" t="s">
        <v>2898</v>
      </c>
      <c r="BO89" s="4" t="s">
        <v>2898</v>
      </c>
      <c r="BP89" s="4" t="s">
        <v>2898</v>
      </c>
      <c r="BQ89" s="4" t="s">
        <v>2898</v>
      </c>
      <c r="BS89" s="4" t="s">
        <v>2899</v>
      </c>
      <c r="BT89" s="4" t="s">
        <v>953</v>
      </c>
      <c r="BY89" s="4" t="s">
        <v>2900</v>
      </c>
      <c r="DV89" s="4" t="s">
        <v>2901</v>
      </c>
    </row>
    <row r="90" spans="1:132" ht="15" customHeight="1" x14ac:dyDescent="0.25">
      <c r="A90" s="4" t="s">
        <v>2902</v>
      </c>
      <c r="B90" s="4" t="s">
        <v>2902</v>
      </c>
      <c r="C90" s="4" t="s">
        <v>265</v>
      </c>
      <c r="D90" t="s">
        <v>113</v>
      </c>
      <c r="E90" s="16">
        <v>2008</v>
      </c>
      <c r="F90" s="9" t="s">
        <v>7030</v>
      </c>
      <c r="G90" s="5" t="s">
        <v>2911</v>
      </c>
      <c r="H90" s="9" t="s">
        <v>7007</v>
      </c>
      <c r="I90" s="4" t="s">
        <v>2929</v>
      </c>
      <c r="J90" s="4" t="s">
        <v>2930</v>
      </c>
      <c r="K90" s="4" t="s">
        <v>741</v>
      </c>
      <c r="P90" s="4" t="s">
        <v>2940</v>
      </c>
      <c r="Q90" s="4" t="s">
        <v>2941</v>
      </c>
      <c r="R90" s="4" t="s">
        <v>2942</v>
      </c>
      <c r="S90" s="4" t="s">
        <v>2943</v>
      </c>
      <c r="T90" s="4" t="s">
        <v>2944</v>
      </c>
      <c r="U90" s="4" t="s">
        <v>2945</v>
      </c>
      <c r="X90" t="s">
        <v>2903</v>
      </c>
      <c r="Y90" t="s">
        <v>262</v>
      </c>
      <c r="Z90" s="4" t="s">
        <v>2904</v>
      </c>
      <c r="AA90" s="4" t="s">
        <v>2905</v>
      </c>
      <c r="AB90" s="4" t="s">
        <v>2906</v>
      </c>
      <c r="AC90" s="4" t="s">
        <v>2907</v>
      </c>
      <c r="AD90" s="18">
        <v>3176295065497</v>
      </c>
      <c r="AE90" s="4" t="s">
        <v>612</v>
      </c>
      <c r="AF90" s="18">
        <f t="shared" si="1"/>
        <v>635259013099.40002</v>
      </c>
      <c r="AG90" s="4" t="s">
        <v>2908</v>
      </c>
      <c r="AH90" s="4" t="s">
        <v>2909</v>
      </c>
      <c r="AI90" s="4" t="s">
        <v>2910</v>
      </c>
      <c r="AJ90" s="4" t="s">
        <v>2911</v>
      </c>
      <c r="AK90" s="4" t="s">
        <v>198</v>
      </c>
      <c r="AM90" s="4" t="s">
        <v>2912</v>
      </c>
      <c r="AS90" s="4" t="s">
        <v>2913</v>
      </c>
      <c r="AT90" s="4" t="s">
        <v>2914</v>
      </c>
      <c r="AU90" s="4" t="s">
        <v>2915</v>
      </c>
      <c r="AV90" s="4" t="s">
        <v>2916</v>
      </c>
      <c r="AW90" s="4" t="s">
        <v>2917</v>
      </c>
      <c r="AX90" s="4" t="s">
        <v>2918</v>
      </c>
      <c r="AY90" s="4" t="s">
        <v>2919</v>
      </c>
      <c r="AZ90" s="4" t="s">
        <v>2920</v>
      </c>
      <c r="BA90" s="4" t="s">
        <v>2921</v>
      </c>
      <c r="BB90" s="4" t="s">
        <v>2922</v>
      </c>
      <c r="BC90" s="4" t="s">
        <v>2923</v>
      </c>
      <c r="BD90" s="4" t="s">
        <v>2924</v>
      </c>
      <c r="BE90" s="4" t="s">
        <v>2924</v>
      </c>
      <c r="BF90" s="4" t="s">
        <v>2924</v>
      </c>
      <c r="BG90" s="4" t="s">
        <v>2925</v>
      </c>
      <c r="BH90" s="4" t="s">
        <v>2925</v>
      </c>
      <c r="BI90" s="4" t="s">
        <v>2925</v>
      </c>
      <c r="BJ90" s="4" t="s">
        <v>2926</v>
      </c>
      <c r="BK90" s="4" t="s">
        <v>2926</v>
      </c>
      <c r="BL90" s="4" t="s">
        <v>2927</v>
      </c>
      <c r="BM90" s="4" t="s">
        <v>2927</v>
      </c>
      <c r="BN90" s="4" t="s">
        <v>2927</v>
      </c>
      <c r="BO90" s="4" t="s">
        <v>2926</v>
      </c>
      <c r="BP90" s="4" t="s">
        <v>2926</v>
      </c>
      <c r="BQ90" s="4" t="s">
        <v>2926</v>
      </c>
      <c r="BR90" s="4" t="s">
        <v>2928</v>
      </c>
      <c r="BS90" s="4" t="s">
        <v>2929</v>
      </c>
      <c r="BT90" s="4" t="s">
        <v>2930</v>
      </c>
      <c r="BU90" s="4" t="s">
        <v>741</v>
      </c>
      <c r="BV90" s="4" t="s">
        <v>126</v>
      </c>
      <c r="BW90" s="4" t="s">
        <v>2931</v>
      </c>
      <c r="BX90" s="4" t="s">
        <v>126</v>
      </c>
      <c r="BY90" s="4" t="s">
        <v>2932</v>
      </c>
      <c r="BZ90" s="4" t="s">
        <v>2933</v>
      </c>
      <c r="CA90" s="4" t="s">
        <v>2934</v>
      </c>
      <c r="CB90" s="4" t="s">
        <v>156</v>
      </c>
      <c r="CC90" s="4" t="s">
        <v>157</v>
      </c>
      <c r="CE90" s="4" t="s">
        <v>126</v>
      </c>
      <c r="CF90" s="4" t="s">
        <v>2935</v>
      </c>
      <c r="CJ90" s="23"/>
      <c r="CM90" s="4" t="s">
        <v>331</v>
      </c>
      <c r="CN90" s="4" t="s">
        <v>2936</v>
      </c>
      <c r="CO90" s="4" t="s">
        <v>2937</v>
      </c>
      <c r="CP90" s="4" t="s">
        <v>2938</v>
      </c>
      <c r="CQ90" s="4" t="s">
        <v>2939</v>
      </c>
      <c r="CR90" s="4" t="s">
        <v>2940</v>
      </c>
      <c r="CS90" s="4" t="s">
        <v>2941</v>
      </c>
      <c r="CT90" s="4" t="s">
        <v>2942</v>
      </c>
      <c r="CU90" s="4" t="s">
        <v>2943</v>
      </c>
      <c r="CV90" s="4" t="s">
        <v>2944</v>
      </c>
      <c r="CW90" s="4" t="s">
        <v>2945</v>
      </c>
      <c r="DB90" s="4" t="s">
        <v>2946</v>
      </c>
      <c r="DC90" s="4" t="s">
        <v>2947</v>
      </c>
      <c r="DN90" s="4" t="s">
        <v>2948</v>
      </c>
      <c r="DO90" s="4" t="s">
        <v>2949</v>
      </c>
      <c r="DP90" s="4" t="s">
        <v>2950</v>
      </c>
      <c r="DU90" s="4" t="s">
        <v>2951</v>
      </c>
      <c r="DV90" s="4" t="s">
        <v>2952</v>
      </c>
      <c r="DW90" s="4" t="s">
        <v>2953</v>
      </c>
      <c r="DX90" s="4" t="s">
        <v>965</v>
      </c>
      <c r="DY90" s="4" t="s">
        <v>2954</v>
      </c>
      <c r="DZ90" s="4" t="s">
        <v>2955</v>
      </c>
      <c r="EA90" s="4" t="s">
        <v>2654</v>
      </c>
      <c r="EB90" s="4" t="s">
        <v>2956</v>
      </c>
    </row>
    <row r="91" spans="1:132" ht="15" customHeight="1" x14ac:dyDescent="0.25">
      <c r="A91" s="4" t="s">
        <v>2957</v>
      </c>
      <c r="B91" s="4" t="s">
        <v>2957</v>
      </c>
      <c r="C91" s="4" t="s">
        <v>265</v>
      </c>
      <c r="D91" t="s">
        <v>278</v>
      </c>
      <c r="E91" s="16">
        <v>2008</v>
      </c>
      <c r="G91" s="4" t="s">
        <v>2966</v>
      </c>
      <c r="H91" s="4" t="s">
        <v>7011</v>
      </c>
      <c r="I91" s="4" t="s">
        <v>2992</v>
      </c>
      <c r="J91" s="4" t="s">
        <v>2993</v>
      </c>
      <c r="K91" s="4" t="s">
        <v>2994</v>
      </c>
      <c r="P91" s="4" t="s">
        <v>3007</v>
      </c>
      <c r="Q91" s="4" t="s">
        <v>3008</v>
      </c>
      <c r="R91" s="4" t="s">
        <v>3009</v>
      </c>
      <c r="S91" s="4" t="s">
        <v>3010</v>
      </c>
      <c r="T91" s="4" t="s">
        <v>3011</v>
      </c>
      <c r="U91" s="4" t="s">
        <v>3012</v>
      </c>
      <c r="X91" t="s">
        <v>2958</v>
      </c>
      <c r="Y91" t="s">
        <v>262</v>
      </c>
      <c r="Z91" s="4" t="s">
        <v>2959</v>
      </c>
      <c r="AA91" s="4" t="s">
        <v>2960</v>
      </c>
      <c r="AB91" s="4" t="s">
        <v>2961</v>
      </c>
      <c r="AC91" s="4" t="s">
        <v>2962</v>
      </c>
      <c r="AD91" s="18">
        <v>1186092991320</v>
      </c>
      <c r="AE91" s="4" t="s">
        <v>193</v>
      </c>
      <c r="AF91" s="18">
        <f t="shared" si="1"/>
        <v>77096044435.800003</v>
      </c>
      <c r="AG91" s="4" t="s">
        <v>2963</v>
      </c>
      <c r="AH91" s="4" t="s">
        <v>2964</v>
      </c>
      <c r="AI91" s="4" t="s">
        <v>2965</v>
      </c>
      <c r="AJ91" s="4" t="s">
        <v>2966</v>
      </c>
      <c r="AK91" s="4" t="s">
        <v>198</v>
      </c>
      <c r="AL91" s="4" t="s">
        <v>2967</v>
      </c>
      <c r="AM91" s="4" t="s">
        <v>2968</v>
      </c>
      <c r="AP91" s="4" t="s">
        <v>2969</v>
      </c>
      <c r="AS91" s="4" t="s">
        <v>2970</v>
      </c>
      <c r="AT91" s="4" t="s">
        <v>2971</v>
      </c>
      <c r="AU91" s="4" t="s">
        <v>2971</v>
      </c>
      <c r="AV91" s="4" t="s">
        <v>2972</v>
      </c>
      <c r="AW91" s="4" t="s">
        <v>2973</v>
      </c>
      <c r="AX91" s="4" t="s">
        <v>2974</v>
      </c>
      <c r="AY91" s="4" t="s">
        <v>2975</v>
      </c>
      <c r="AZ91" s="4" t="s">
        <v>2976</v>
      </c>
      <c r="BA91" s="4" t="s">
        <v>2977</v>
      </c>
      <c r="BB91" s="4" t="s">
        <v>2978</v>
      </c>
      <c r="BC91" s="4" t="s">
        <v>2979</v>
      </c>
      <c r="BD91" s="4" t="s">
        <v>2980</v>
      </c>
      <c r="BE91" s="4" t="s">
        <v>2981</v>
      </c>
      <c r="BF91" s="4" t="s">
        <v>2982</v>
      </c>
      <c r="BG91" s="4" t="s">
        <v>2983</v>
      </c>
      <c r="BH91" s="4" t="s">
        <v>2984</v>
      </c>
      <c r="BI91" s="4" t="s">
        <v>2985</v>
      </c>
      <c r="BK91" s="4" t="s">
        <v>2986</v>
      </c>
      <c r="BL91" s="4" t="s">
        <v>2987</v>
      </c>
      <c r="BM91" s="4" t="s">
        <v>2988</v>
      </c>
      <c r="BN91" s="4" t="s">
        <v>2989</v>
      </c>
      <c r="BO91" s="4" t="s">
        <v>2990</v>
      </c>
      <c r="BP91" s="4" t="s">
        <v>2990</v>
      </c>
      <c r="BQ91" s="4" t="s">
        <v>2990</v>
      </c>
      <c r="BR91" s="4" t="s">
        <v>2991</v>
      </c>
      <c r="BS91" s="4" t="s">
        <v>2992</v>
      </c>
      <c r="BT91" s="4" t="s">
        <v>2993</v>
      </c>
      <c r="BU91" s="4" t="s">
        <v>2994</v>
      </c>
      <c r="BV91" s="4" t="s">
        <v>126</v>
      </c>
      <c r="BW91" s="4" t="s">
        <v>2995</v>
      </c>
      <c r="BX91" s="4" t="s">
        <v>126</v>
      </c>
      <c r="BY91" s="4" t="s">
        <v>2996</v>
      </c>
      <c r="BZ91" s="4" t="s">
        <v>2959</v>
      </c>
      <c r="CA91" s="4" t="s">
        <v>2997</v>
      </c>
      <c r="CB91" s="4" t="s">
        <v>156</v>
      </c>
      <c r="CC91" s="4" t="s">
        <v>157</v>
      </c>
      <c r="CE91" s="4" t="s">
        <v>126</v>
      </c>
      <c r="CG91" s="4" t="s">
        <v>2998</v>
      </c>
      <c r="CH91" s="4" t="s">
        <v>2999</v>
      </c>
      <c r="CJ91" s="4" t="s">
        <v>3000</v>
      </c>
      <c r="CK91" s="4" t="s">
        <v>3001</v>
      </c>
      <c r="CL91" s="4" t="s">
        <v>3002</v>
      </c>
      <c r="CN91" s="4" t="s">
        <v>3003</v>
      </c>
      <c r="CO91" s="4" t="s">
        <v>3004</v>
      </c>
      <c r="CP91" s="4" t="s">
        <v>3005</v>
      </c>
      <c r="CQ91" s="4" t="s">
        <v>3006</v>
      </c>
      <c r="CR91" s="4" t="s">
        <v>3007</v>
      </c>
      <c r="CS91" s="4" t="s">
        <v>3008</v>
      </c>
      <c r="CT91" s="4" t="s">
        <v>3009</v>
      </c>
      <c r="CU91" s="4" t="s">
        <v>3010</v>
      </c>
      <c r="CV91" s="4" t="s">
        <v>3011</v>
      </c>
      <c r="CW91" s="4" t="s">
        <v>3012</v>
      </c>
      <c r="CX91" s="4" t="s">
        <v>3005</v>
      </c>
      <c r="CY91" s="4" t="s">
        <v>3006</v>
      </c>
      <c r="DB91" s="4" t="s">
        <v>3003</v>
      </c>
      <c r="DC91" s="4" t="s">
        <v>3004</v>
      </c>
      <c r="DD91" s="4" t="s">
        <v>3013</v>
      </c>
      <c r="DE91" s="4" t="s">
        <v>3014</v>
      </c>
      <c r="DF91" s="4" t="s">
        <v>3015</v>
      </c>
      <c r="DG91" s="4" t="s">
        <v>3016</v>
      </c>
      <c r="DH91" s="4" t="s">
        <v>3017</v>
      </c>
      <c r="DI91" s="4" t="s">
        <v>3018</v>
      </c>
      <c r="DQ91" s="4" t="s">
        <v>3019</v>
      </c>
      <c r="DR91" s="4" t="s">
        <v>3020</v>
      </c>
      <c r="DU91" s="4" t="s">
        <v>3021</v>
      </c>
      <c r="DV91" s="4" t="s">
        <v>3022</v>
      </c>
      <c r="DW91" s="4" t="s">
        <v>3023</v>
      </c>
      <c r="DZ91" s="4" t="s">
        <v>3024</v>
      </c>
    </row>
    <row r="92" spans="1:132" ht="15" customHeight="1" x14ac:dyDescent="0.25">
      <c r="A92" s="4" t="s">
        <v>3025</v>
      </c>
      <c r="B92" s="4" t="s">
        <v>3025</v>
      </c>
      <c r="C92" s="4" t="s">
        <v>265</v>
      </c>
      <c r="D92" t="s">
        <v>260</v>
      </c>
      <c r="G92" s="4" t="s">
        <v>3034</v>
      </c>
      <c r="H92" s="4" t="s">
        <v>7011</v>
      </c>
      <c r="I92" s="4" t="s">
        <v>3037</v>
      </c>
      <c r="J92" s="4" t="s">
        <v>692</v>
      </c>
      <c r="X92" t="s">
        <v>3026</v>
      </c>
      <c r="Y92" t="s">
        <v>262</v>
      </c>
      <c r="Z92" s="4" t="s">
        <v>3027</v>
      </c>
      <c r="AA92" s="4" t="s">
        <v>3028</v>
      </c>
      <c r="AB92" s="4" t="s">
        <v>3029</v>
      </c>
      <c r="AC92" s="4" t="s">
        <v>3030</v>
      </c>
      <c r="AD92" s="18">
        <v>359713152725</v>
      </c>
      <c r="AF92" s="18">
        <f t="shared" si="1"/>
        <v>0</v>
      </c>
      <c r="AG92" s="4" t="s">
        <v>3031</v>
      </c>
      <c r="AH92" s="4" t="s">
        <v>3032</v>
      </c>
      <c r="AI92" s="4" t="s">
        <v>3033</v>
      </c>
      <c r="AJ92" s="4" t="s">
        <v>3034</v>
      </c>
      <c r="AS92" s="4" t="s">
        <v>3035</v>
      </c>
      <c r="BR92" s="4" t="s">
        <v>3036</v>
      </c>
      <c r="BS92" s="4" t="s">
        <v>3037</v>
      </c>
      <c r="BT92" s="4" t="s">
        <v>692</v>
      </c>
      <c r="BV92" s="4" t="s">
        <v>198</v>
      </c>
      <c r="BX92" s="4" t="s">
        <v>198</v>
      </c>
      <c r="BY92" s="4" t="s">
        <v>573</v>
      </c>
    </row>
    <row r="93" spans="1:132" ht="15" customHeight="1" x14ac:dyDescent="0.25">
      <c r="A93" s="4" t="s">
        <v>3038</v>
      </c>
      <c r="B93" s="4" t="s">
        <v>3038</v>
      </c>
      <c r="C93" s="4" t="s">
        <v>190</v>
      </c>
      <c r="D93" t="s">
        <v>260</v>
      </c>
      <c r="G93" s="4" t="s">
        <v>3046</v>
      </c>
      <c r="H93" s="4" t="s">
        <v>7011</v>
      </c>
      <c r="X93" t="s">
        <v>3039</v>
      </c>
      <c r="Y93" t="s">
        <v>262</v>
      </c>
      <c r="Z93" s="4" t="s">
        <v>3040</v>
      </c>
      <c r="AA93" s="4" t="s">
        <v>3041</v>
      </c>
      <c r="AB93" s="4" t="s">
        <v>3042</v>
      </c>
      <c r="AC93" s="4" t="s">
        <v>3043</v>
      </c>
      <c r="AD93" s="18">
        <v>207889333724</v>
      </c>
      <c r="AF93" s="18">
        <f t="shared" si="1"/>
        <v>0</v>
      </c>
      <c r="AG93" s="4" t="s">
        <v>3031</v>
      </c>
      <c r="AH93" s="4" t="s">
        <v>3044</v>
      </c>
      <c r="AI93" s="4" t="s">
        <v>3045</v>
      </c>
      <c r="AJ93" s="4" t="s">
        <v>3046</v>
      </c>
      <c r="AK93" s="4" t="s">
        <v>198</v>
      </c>
      <c r="AL93" s="4" t="s">
        <v>330</v>
      </c>
      <c r="AM93" s="4" t="s">
        <v>330</v>
      </c>
      <c r="AN93" s="4" t="s">
        <v>152</v>
      </c>
      <c r="AS93" s="4" t="s">
        <v>3047</v>
      </c>
      <c r="AZ93" s="4" t="s">
        <v>3048</v>
      </c>
      <c r="BA93" s="4" t="s">
        <v>3049</v>
      </c>
      <c r="BC93" s="4" t="s">
        <v>3050</v>
      </c>
      <c r="BG93" s="4" t="s">
        <v>3051</v>
      </c>
      <c r="BH93" s="4" t="s">
        <v>3051</v>
      </c>
      <c r="BI93" s="4" t="s">
        <v>3051</v>
      </c>
      <c r="BL93" s="4" t="s">
        <v>3052</v>
      </c>
      <c r="BO93" s="4" t="s">
        <v>3049</v>
      </c>
      <c r="BV93" s="4" t="s">
        <v>198</v>
      </c>
      <c r="BX93" s="4" t="s">
        <v>198</v>
      </c>
      <c r="BY93" s="4" t="s">
        <v>1988</v>
      </c>
      <c r="DV93" s="4" t="s">
        <v>3053</v>
      </c>
    </row>
    <row r="94" spans="1:132" ht="15" customHeight="1" x14ac:dyDescent="0.25">
      <c r="A94" s="4" t="s">
        <v>3054</v>
      </c>
      <c r="B94" s="4" t="s">
        <v>3054</v>
      </c>
      <c r="C94" s="4" t="s">
        <v>303</v>
      </c>
      <c r="D94" t="s">
        <v>184</v>
      </c>
      <c r="G94" s="4" t="s">
        <v>3061</v>
      </c>
      <c r="H94" s="4" t="s">
        <v>7011</v>
      </c>
      <c r="I94" s="4" t="s">
        <v>3081</v>
      </c>
      <c r="J94" s="4" t="s">
        <v>3082</v>
      </c>
      <c r="K94" s="4" t="s">
        <v>741</v>
      </c>
      <c r="P94" s="4" t="s">
        <v>3089</v>
      </c>
      <c r="Q94" s="4" t="s">
        <v>3090</v>
      </c>
      <c r="R94" s="4" t="s">
        <v>3091</v>
      </c>
      <c r="S94" s="4" t="s">
        <v>3092</v>
      </c>
      <c r="T94" s="4" t="s">
        <v>3093</v>
      </c>
      <c r="U94" s="4" t="s">
        <v>3094</v>
      </c>
      <c r="V94" s="4" t="s">
        <v>3097</v>
      </c>
      <c r="W94" s="4" t="s">
        <v>3098</v>
      </c>
      <c r="X94" t="s">
        <v>3055</v>
      </c>
      <c r="Y94" t="s">
        <v>116</v>
      </c>
      <c r="Z94" s="4" t="s">
        <v>301</v>
      </c>
      <c r="AA94" s="4" t="s">
        <v>592</v>
      </c>
      <c r="AB94" s="4" t="s">
        <v>3056</v>
      </c>
      <c r="AC94" s="4" t="s">
        <v>3057</v>
      </c>
      <c r="AD94" s="18">
        <v>382487490532</v>
      </c>
      <c r="AE94" s="4" t="s">
        <v>3058</v>
      </c>
      <c r="AF94" s="18">
        <f t="shared" si="1"/>
        <v>34423874147.879997</v>
      </c>
      <c r="AG94" s="4" t="s">
        <v>3059</v>
      </c>
      <c r="AI94" s="4" t="s">
        <v>3060</v>
      </c>
      <c r="AJ94" s="4" t="s">
        <v>3061</v>
      </c>
      <c r="AK94" s="4" t="s">
        <v>1494</v>
      </c>
      <c r="AM94" s="4" t="s">
        <v>152</v>
      </c>
      <c r="AN94" s="4" t="s">
        <v>3060</v>
      </c>
      <c r="AO94" s="4" t="s">
        <v>3062</v>
      </c>
      <c r="AP94" s="4" t="s">
        <v>3063</v>
      </c>
      <c r="AQ94" s="4" t="s">
        <v>3064</v>
      </c>
      <c r="AR94" s="4" t="s">
        <v>3061</v>
      </c>
      <c r="AS94" s="4" t="s">
        <v>3065</v>
      </c>
      <c r="AT94" s="4" t="s">
        <v>3066</v>
      </c>
      <c r="AU94" s="4" t="s">
        <v>3067</v>
      </c>
      <c r="AV94" s="4" t="s">
        <v>3068</v>
      </c>
      <c r="AW94" s="4" t="s">
        <v>3069</v>
      </c>
      <c r="AX94" s="4" t="s">
        <v>3070</v>
      </c>
      <c r="AY94" s="4" t="s">
        <v>3071</v>
      </c>
      <c r="AZ94" s="4" t="s">
        <v>3072</v>
      </c>
      <c r="BA94" s="4" t="s">
        <v>3072</v>
      </c>
      <c r="BB94" s="4" t="s">
        <v>3073</v>
      </c>
      <c r="BC94" s="4" t="s">
        <v>3074</v>
      </c>
      <c r="BD94" s="4" t="s">
        <v>3075</v>
      </c>
      <c r="BE94" s="4" t="s">
        <v>3075</v>
      </c>
      <c r="BF94" s="4" t="s">
        <v>3075</v>
      </c>
      <c r="BJ94" s="4" t="s">
        <v>3076</v>
      </c>
      <c r="BK94" s="4" t="s">
        <v>3077</v>
      </c>
      <c r="BL94" s="4" t="s">
        <v>3078</v>
      </c>
      <c r="BM94" s="4" t="s">
        <v>3078</v>
      </c>
      <c r="BN94" s="4" t="s">
        <v>3078</v>
      </c>
      <c r="BO94" s="4" t="s">
        <v>3079</v>
      </c>
      <c r="BP94" s="4" t="s">
        <v>3079</v>
      </c>
      <c r="BQ94" s="4" t="s">
        <v>3079</v>
      </c>
      <c r="BR94" s="4" t="s">
        <v>3080</v>
      </c>
      <c r="BS94" s="4" t="s">
        <v>3081</v>
      </c>
      <c r="BT94" s="4" t="s">
        <v>3082</v>
      </c>
      <c r="BU94" s="4" t="s">
        <v>741</v>
      </c>
      <c r="BY94" s="4" t="s">
        <v>3083</v>
      </c>
      <c r="CB94" s="4" t="s">
        <v>156</v>
      </c>
      <c r="CC94" s="4" t="s">
        <v>574</v>
      </c>
      <c r="CE94" s="4" t="s">
        <v>126</v>
      </c>
      <c r="CF94" s="4" t="s">
        <v>3084</v>
      </c>
      <c r="CM94" s="4" t="s">
        <v>224</v>
      </c>
      <c r="CN94" s="4" t="s">
        <v>3085</v>
      </c>
      <c r="CO94" s="4" t="s">
        <v>3086</v>
      </c>
      <c r="CP94" s="4" t="s">
        <v>3087</v>
      </c>
      <c r="CQ94" s="4" t="s">
        <v>3088</v>
      </c>
      <c r="CR94" s="4" t="s">
        <v>3089</v>
      </c>
      <c r="CS94" s="4" t="s">
        <v>3090</v>
      </c>
      <c r="CT94" s="4" t="s">
        <v>3091</v>
      </c>
      <c r="CU94" s="4" t="s">
        <v>3092</v>
      </c>
      <c r="CV94" s="4" t="s">
        <v>3093</v>
      </c>
      <c r="CW94" s="4" t="s">
        <v>3094</v>
      </c>
      <c r="CX94" s="4" t="s">
        <v>3095</v>
      </c>
      <c r="CY94" s="4" t="s">
        <v>3096</v>
      </c>
      <c r="CZ94" s="4" t="s">
        <v>3097</v>
      </c>
      <c r="DA94" s="4" t="s">
        <v>3098</v>
      </c>
      <c r="DB94" s="4" t="s">
        <v>3087</v>
      </c>
      <c r="DC94" s="4" t="s">
        <v>3088</v>
      </c>
      <c r="DW94" s="4" t="s">
        <v>3099</v>
      </c>
      <c r="EA94" s="4" t="s">
        <v>851</v>
      </c>
      <c r="EB94" s="4" t="s">
        <v>3100</v>
      </c>
    </row>
    <row r="95" spans="1:132" ht="15" customHeight="1" x14ac:dyDescent="0.25">
      <c r="A95" s="4" t="s">
        <v>3101</v>
      </c>
      <c r="B95" s="4" t="s">
        <v>3101</v>
      </c>
      <c r="C95" s="4" t="s">
        <v>303</v>
      </c>
      <c r="D95" t="s">
        <v>184</v>
      </c>
      <c r="G95" s="4" t="s">
        <v>3106</v>
      </c>
      <c r="H95" s="4" t="s">
        <v>7011</v>
      </c>
      <c r="I95" s="4" t="s">
        <v>3109</v>
      </c>
      <c r="J95" s="4" t="s">
        <v>609</v>
      </c>
      <c r="K95" s="4" t="s">
        <v>741</v>
      </c>
      <c r="X95" t="s">
        <v>3102</v>
      </c>
      <c r="Y95" t="s">
        <v>262</v>
      </c>
      <c r="Z95" s="4" t="s">
        <v>1404</v>
      </c>
      <c r="AA95" s="4" t="s">
        <v>1405</v>
      </c>
      <c r="AB95" s="4" t="s">
        <v>3103</v>
      </c>
      <c r="AC95" s="4" t="s">
        <v>3104</v>
      </c>
      <c r="AD95" s="18">
        <v>7315388052</v>
      </c>
      <c r="AF95" s="18">
        <f t="shared" si="1"/>
        <v>0</v>
      </c>
      <c r="AI95" s="4" t="s">
        <v>3105</v>
      </c>
      <c r="AJ95" s="4" t="s">
        <v>3106</v>
      </c>
      <c r="AS95" s="4" t="s">
        <v>3107</v>
      </c>
      <c r="BR95" s="4" t="s">
        <v>3108</v>
      </c>
      <c r="BS95" s="4" t="s">
        <v>3109</v>
      </c>
      <c r="BT95" s="4" t="s">
        <v>609</v>
      </c>
      <c r="BU95" s="4" t="s">
        <v>741</v>
      </c>
      <c r="BY95" s="4" t="s">
        <v>573</v>
      </c>
      <c r="CE95" s="4" t="s">
        <v>126</v>
      </c>
    </row>
    <row r="96" spans="1:132" ht="15" customHeight="1" x14ac:dyDescent="0.25">
      <c r="A96" s="4" t="s">
        <v>3110</v>
      </c>
      <c r="B96" s="4" t="s">
        <v>3110</v>
      </c>
      <c r="C96" s="4" t="s">
        <v>303</v>
      </c>
      <c r="D96" t="s">
        <v>260</v>
      </c>
      <c r="E96" s="16">
        <v>2009</v>
      </c>
      <c r="G96" s="4" t="s">
        <v>3119</v>
      </c>
      <c r="H96" s="4" t="s">
        <v>7011</v>
      </c>
      <c r="I96" s="4" t="s">
        <v>3123</v>
      </c>
      <c r="X96" t="s">
        <v>3111</v>
      </c>
      <c r="Y96" t="s">
        <v>262</v>
      </c>
      <c r="Z96" s="4" t="s">
        <v>3112</v>
      </c>
      <c r="AA96" s="4" t="s">
        <v>3113</v>
      </c>
      <c r="AB96" s="4" t="s">
        <v>3114</v>
      </c>
      <c r="AC96" s="4" t="s">
        <v>3115</v>
      </c>
      <c r="AD96" s="18">
        <v>488526545878</v>
      </c>
      <c r="AF96" s="18">
        <f t="shared" si="1"/>
        <v>0</v>
      </c>
      <c r="AG96" s="4" t="s">
        <v>3116</v>
      </c>
      <c r="AH96" s="4" t="s">
        <v>3117</v>
      </c>
      <c r="AI96" s="4" t="s">
        <v>3118</v>
      </c>
      <c r="AJ96" s="4" t="s">
        <v>3119</v>
      </c>
      <c r="AK96" s="4" t="s">
        <v>447</v>
      </c>
      <c r="AS96" s="4" t="s">
        <v>3120</v>
      </c>
      <c r="BB96" s="4" t="s">
        <v>3121</v>
      </c>
      <c r="BR96" s="4" t="s">
        <v>3122</v>
      </c>
      <c r="BS96" s="4" t="s">
        <v>3123</v>
      </c>
      <c r="CE96" s="4" t="s">
        <v>126</v>
      </c>
      <c r="DV96" s="4" t="s">
        <v>3124</v>
      </c>
    </row>
    <row r="97" spans="1:132" ht="15" customHeight="1" x14ac:dyDescent="0.25">
      <c r="A97" s="4" t="s">
        <v>3125</v>
      </c>
      <c r="B97" s="4" t="s">
        <v>3125</v>
      </c>
      <c r="C97" s="4" t="s">
        <v>303</v>
      </c>
      <c r="D97" t="s">
        <v>184</v>
      </c>
      <c r="E97" s="16">
        <v>2002</v>
      </c>
      <c r="G97" s="4" t="s">
        <v>3131</v>
      </c>
      <c r="H97" s="4" t="s">
        <v>7011</v>
      </c>
      <c r="I97" s="4" t="s">
        <v>3148</v>
      </c>
      <c r="J97" s="4" t="s">
        <v>3149</v>
      </c>
      <c r="K97" s="4" t="s">
        <v>217</v>
      </c>
      <c r="P97" s="4" t="s">
        <v>3154</v>
      </c>
      <c r="R97" s="4" t="s">
        <v>3155</v>
      </c>
      <c r="S97" s="4" t="s">
        <v>3156</v>
      </c>
      <c r="T97" s="4" t="s">
        <v>3157</v>
      </c>
      <c r="U97" s="4" t="s">
        <v>3158</v>
      </c>
      <c r="X97" t="s">
        <v>3126</v>
      </c>
      <c r="Y97" t="s">
        <v>262</v>
      </c>
      <c r="Z97" s="4" t="s">
        <v>301</v>
      </c>
      <c r="AA97" s="4" t="s">
        <v>302</v>
      </c>
      <c r="AB97" s="4" t="s">
        <v>3127</v>
      </c>
      <c r="AC97" s="4" t="s">
        <v>3128</v>
      </c>
      <c r="AD97" s="18">
        <v>2107702842669</v>
      </c>
      <c r="AF97" s="18">
        <f t="shared" si="1"/>
        <v>0</v>
      </c>
      <c r="AG97" s="4" t="s">
        <v>2408</v>
      </c>
      <c r="AH97" s="4" t="s">
        <v>3129</v>
      </c>
      <c r="AI97" s="4" t="s">
        <v>3130</v>
      </c>
      <c r="AJ97" s="4" t="s">
        <v>3131</v>
      </c>
      <c r="AK97" s="4" t="s">
        <v>3132</v>
      </c>
      <c r="AN97" s="4" t="s">
        <v>3133</v>
      </c>
      <c r="AO97" s="4" t="s">
        <v>3134</v>
      </c>
      <c r="AP97" s="4" t="s">
        <v>3135</v>
      </c>
      <c r="AQ97" s="4" t="s">
        <v>132</v>
      </c>
      <c r="AR97" s="4" t="s">
        <v>3136</v>
      </c>
      <c r="AS97" s="4" t="s">
        <v>3137</v>
      </c>
      <c r="AU97" s="4" t="s">
        <v>3138</v>
      </c>
      <c r="AW97" s="4" t="s">
        <v>3139</v>
      </c>
      <c r="AY97" s="4" t="s">
        <v>3140</v>
      </c>
      <c r="AZ97" s="4" t="s">
        <v>3141</v>
      </c>
      <c r="BA97" s="4" t="s">
        <v>3142</v>
      </c>
      <c r="BG97" s="4" t="s">
        <v>3143</v>
      </c>
      <c r="BH97" s="4" t="s">
        <v>3143</v>
      </c>
      <c r="BI97" s="4" t="s">
        <v>3143</v>
      </c>
      <c r="BJ97" s="4" t="s">
        <v>3144</v>
      </c>
      <c r="BL97" s="4" t="s">
        <v>3145</v>
      </c>
      <c r="BM97" s="4" t="s">
        <v>3145</v>
      </c>
      <c r="BN97" s="4" t="s">
        <v>3145</v>
      </c>
      <c r="BO97" s="4" t="s">
        <v>3146</v>
      </c>
      <c r="BP97" s="4" t="s">
        <v>3146</v>
      </c>
      <c r="BQ97" s="4" t="s">
        <v>3146</v>
      </c>
      <c r="BR97" s="4" t="s">
        <v>3147</v>
      </c>
      <c r="BS97" s="4" t="s">
        <v>3148</v>
      </c>
      <c r="BT97" s="4" t="s">
        <v>3149</v>
      </c>
      <c r="BU97" s="4" t="s">
        <v>217</v>
      </c>
      <c r="BV97" s="4" t="s">
        <v>198</v>
      </c>
      <c r="BX97" s="4" t="s">
        <v>198</v>
      </c>
      <c r="BY97" s="4" t="s">
        <v>3150</v>
      </c>
      <c r="BZ97" s="4" t="s">
        <v>301</v>
      </c>
      <c r="CA97" s="4" t="s">
        <v>2621</v>
      </c>
      <c r="CB97" s="4" t="s">
        <v>156</v>
      </c>
      <c r="CC97" s="4" t="s">
        <v>157</v>
      </c>
      <c r="CE97" s="4" t="s">
        <v>126</v>
      </c>
      <c r="CM97" s="4" t="s">
        <v>224</v>
      </c>
      <c r="CN97" s="4" t="s">
        <v>3151</v>
      </c>
      <c r="CO97" s="4" t="s">
        <v>3152</v>
      </c>
      <c r="CQ97" s="4" t="s">
        <v>3153</v>
      </c>
      <c r="CR97" s="4" t="s">
        <v>3154</v>
      </c>
      <c r="CT97" s="4" t="s">
        <v>3155</v>
      </c>
      <c r="CU97" s="4" t="s">
        <v>3156</v>
      </c>
      <c r="CV97" s="4" t="s">
        <v>3157</v>
      </c>
      <c r="CW97" s="4" t="s">
        <v>3158</v>
      </c>
      <c r="DS97" s="4" t="s">
        <v>3159</v>
      </c>
      <c r="DU97" s="4" t="s">
        <v>1764</v>
      </c>
      <c r="DV97" s="4" t="s">
        <v>3160</v>
      </c>
      <c r="DW97" s="4" t="s">
        <v>3161</v>
      </c>
      <c r="DX97" s="4" t="s">
        <v>3162</v>
      </c>
      <c r="DZ97" s="4" t="s">
        <v>3163</v>
      </c>
      <c r="EA97" s="4" t="s">
        <v>3164</v>
      </c>
      <c r="EB97" s="4" t="s">
        <v>3165</v>
      </c>
    </row>
    <row r="98" spans="1:132" ht="15" customHeight="1" x14ac:dyDescent="0.25">
      <c r="A98" s="4" t="s">
        <v>3166</v>
      </c>
      <c r="B98" s="4" t="s">
        <v>3166</v>
      </c>
      <c r="C98" s="4" t="s">
        <v>190</v>
      </c>
      <c r="D98" t="s">
        <v>393</v>
      </c>
      <c r="E98" s="4" t="s">
        <v>3168</v>
      </c>
      <c r="G98" s="4" t="s">
        <v>3175</v>
      </c>
      <c r="H98" s="4" t="s">
        <v>7011</v>
      </c>
      <c r="I98" s="4" t="s">
        <v>3184</v>
      </c>
      <c r="J98" s="4" t="s">
        <v>7014</v>
      </c>
      <c r="K98" s="4" t="s">
        <v>447</v>
      </c>
      <c r="Q98" s="4" t="s">
        <v>3191</v>
      </c>
      <c r="S98" s="4" t="s">
        <v>3192</v>
      </c>
      <c r="U98" s="4" t="s">
        <v>3193</v>
      </c>
      <c r="X98" t="s">
        <v>3167</v>
      </c>
      <c r="Y98" t="s">
        <v>116</v>
      </c>
      <c r="Z98" s="4" t="s">
        <v>3169</v>
      </c>
      <c r="AA98" s="4" t="s">
        <v>3170</v>
      </c>
      <c r="AB98" s="4" t="s">
        <v>3171</v>
      </c>
      <c r="AC98" s="4" t="s">
        <v>3172</v>
      </c>
      <c r="AD98" s="18">
        <v>15713908816</v>
      </c>
      <c r="AF98" s="18">
        <f t="shared" si="1"/>
        <v>0</v>
      </c>
      <c r="AG98" s="4" t="s">
        <v>675</v>
      </c>
      <c r="AH98" s="4" t="s">
        <v>3173</v>
      </c>
      <c r="AI98" s="4" t="s">
        <v>3174</v>
      </c>
      <c r="AJ98" s="4" t="s">
        <v>3175</v>
      </c>
      <c r="AK98" s="4" t="s">
        <v>198</v>
      </c>
      <c r="AN98" s="4" t="s">
        <v>3176</v>
      </c>
      <c r="AP98" s="4" t="s">
        <v>857</v>
      </c>
      <c r="AQ98" s="4" t="s">
        <v>132</v>
      </c>
      <c r="AR98" s="4" t="s">
        <v>3177</v>
      </c>
      <c r="AS98" s="4" t="s">
        <v>3178</v>
      </c>
      <c r="AW98" s="4" t="s">
        <v>3179</v>
      </c>
      <c r="BC98" s="4" t="s">
        <v>3180</v>
      </c>
      <c r="BD98" s="4" t="s">
        <v>3181</v>
      </c>
      <c r="BE98" s="4" t="s">
        <v>3181</v>
      </c>
      <c r="BF98" s="4" t="s">
        <v>3181</v>
      </c>
      <c r="BG98" s="4" t="s">
        <v>3182</v>
      </c>
      <c r="BH98" s="4" t="s">
        <v>3182</v>
      </c>
      <c r="BI98" s="4" t="s">
        <v>3182</v>
      </c>
      <c r="BR98" s="4" t="s">
        <v>3183</v>
      </c>
      <c r="BS98" s="4" t="s">
        <v>3184</v>
      </c>
      <c r="BT98" s="4" t="s">
        <v>3185</v>
      </c>
      <c r="BU98" s="4" t="s">
        <v>447</v>
      </c>
      <c r="BV98" s="4" t="s">
        <v>1204</v>
      </c>
      <c r="BW98" s="4" t="s">
        <v>447</v>
      </c>
      <c r="BX98" s="4" t="s">
        <v>448</v>
      </c>
      <c r="BY98" s="4" t="s">
        <v>3186</v>
      </c>
      <c r="BZ98" s="4" t="s">
        <v>3187</v>
      </c>
      <c r="CA98" s="4" t="s">
        <v>447</v>
      </c>
      <c r="CB98" s="4" t="s">
        <v>3188</v>
      </c>
      <c r="CC98" s="4" t="s">
        <v>3189</v>
      </c>
      <c r="CD98" s="4" t="s">
        <v>447</v>
      </c>
      <c r="CE98" s="4" t="s">
        <v>447</v>
      </c>
      <c r="CF98" s="4" t="s">
        <v>447</v>
      </c>
      <c r="CQ98" s="4" t="s">
        <v>3190</v>
      </c>
      <c r="CS98" s="4" t="s">
        <v>3191</v>
      </c>
      <c r="CU98" s="4" t="s">
        <v>3192</v>
      </c>
      <c r="CW98" s="4" t="s">
        <v>3193</v>
      </c>
      <c r="DV98" s="4" t="s">
        <v>3194</v>
      </c>
      <c r="DW98" s="4" t="s">
        <v>3195</v>
      </c>
    </row>
    <row r="99" spans="1:132" ht="15" customHeight="1" x14ac:dyDescent="0.25">
      <c r="A99" s="4" t="s">
        <v>3196</v>
      </c>
      <c r="B99" s="4" t="s">
        <v>3196</v>
      </c>
      <c r="C99" s="4" t="s">
        <v>303</v>
      </c>
      <c r="D99" t="s">
        <v>278</v>
      </c>
      <c r="E99" s="16">
        <v>2001</v>
      </c>
      <c r="G99" s="4" t="s">
        <v>3205</v>
      </c>
      <c r="H99" s="4" t="s">
        <v>7011</v>
      </c>
      <c r="I99" s="4" t="s">
        <v>3209</v>
      </c>
      <c r="X99" t="s">
        <v>3197</v>
      </c>
      <c r="Y99" t="s">
        <v>262</v>
      </c>
      <c r="Z99" s="4" t="s">
        <v>3198</v>
      </c>
      <c r="AA99" s="4" t="s">
        <v>3199</v>
      </c>
      <c r="AB99" s="4" t="s">
        <v>3200</v>
      </c>
      <c r="AC99" s="4" t="s">
        <v>3201</v>
      </c>
      <c r="AD99" s="18">
        <v>4940877780755</v>
      </c>
      <c r="AF99" s="18">
        <f t="shared" si="1"/>
        <v>0</v>
      </c>
      <c r="AG99" s="4" t="s">
        <v>3202</v>
      </c>
      <c r="AH99" s="4" t="s">
        <v>3203</v>
      </c>
      <c r="AI99" s="4" t="s">
        <v>3204</v>
      </c>
      <c r="AJ99" s="4" t="s">
        <v>3205</v>
      </c>
      <c r="AS99" s="4" t="s">
        <v>3206</v>
      </c>
      <c r="AY99" s="4" t="s">
        <v>3207</v>
      </c>
      <c r="BR99" s="4" t="s">
        <v>3208</v>
      </c>
      <c r="BS99" s="4" t="s">
        <v>3209</v>
      </c>
      <c r="DV99" s="4" t="s">
        <v>3210</v>
      </c>
      <c r="DW99" s="4" t="s">
        <v>3211</v>
      </c>
      <c r="DX99" s="4" t="s">
        <v>2112</v>
      </c>
    </row>
    <row r="100" spans="1:132" ht="15" customHeight="1" x14ac:dyDescent="0.25">
      <c r="A100" s="4" t="s">
        <v>3212</v>
      </c>
      <c r="B100" s="4" t="s">
        <v>3212</v>
      </c>
      <c r="C100" s="4" t="s">
        <v>190</v>
      </c>
      <c r="D100" t="s">
        <v>260</v>
      </c>
      <c r="E100" s="16">
        <v>2018</v>
      </c>
      <c r="G100" s="4" t="s">
        <v>3221</v>
      </c>
      <c r="H100" s="4" t="s">
        <v>7011</v>
      </c>
      <c r="I100" s="4" t="s">
        <v>3245</v>
      </c>
      <c r="J100" s="4" t="s">
        <v>3246</v>
      </c>
      <c r="V100" s="4" t="s">
        <v>1067</v>
      </c>
      <c r="W100" s="4" t="s">
        <v>3257</v>
      </c>
      <c r="X100" t="s">
        <v>3213</v>
      </c>
      <c r="Y100" t="s">
        <v>2118</v>
      </c>
      <c r="Z100" s="4" t="s">
        <v>3214</v>
      </c>
      <c r="AA100" s="4" t="s">
        <v>3215</v>
      </c>
      <c r="AB100" s="4" t="s">
        <v>3216</v>
      </c>
      <c r="AC100" s="4" t="s">
        <v>3217</v>
      </c>
      <c r="AD100" s="18">
        <v>45744271658</v>
      </c>
      <c r="AE100" s="4" t="s">
        <v>222</v>
      </c>
      <c r="AF100" s="18">
        <f t="shared" si="1"/>
        <v>3659541732.6399999</v>
      </c>
      <c r="AG100" s="4" t="s">
        <v>3218</v>
      </c>
      <c r="AH100" s="4" t="s">
        <v>3219</v>
      </c>
      <c r="AI100" s="4" t="s">
        <v>3220</v>
      </c>
      <c r="AJ100" s="4" t="s">
        <v>3221</v>
      </c>
      <c r="AK100" s="4" t="s">
        <v>453</v>
      </c>
      <c r="AM100" s="4" t="s">
        <v>3222</v>
      </c>
      <c r="AN100" s="4" t="s">
        <v>3220</v>
      </c>
      <c r="AO100" s="4" t="s">
        <v>3223</v>
      </c>
      <c r="AP100" s="4" t="s">
        <v>3224</v>
      </c>
      <c r="AQ100" s="4" t="s">
        <v>132</v>
      </c>
      <c r="AR100" s="4" t="s">
        <v>3225</v>
      </c>
      <c r="AS100" s="4" t="s">
        <v>3226</v>
      </c>
      <c r="AT100" s="4" t="s">
        <v>3227</v>
      </c>
      <c r="AU100" s="4" t="s">
        <v>3228</v>
      </c>
      <c r="AV100" s="4" t="s">
        <v>3229</v>
      </c>
      <c r="AW100" s="4" t="s">
        <v>3230</v>
      </c>
      <c r="AX100" s="4" t="s">
        <v>3231</v>
      </c>
      <c r="AY100" s="4" t="s">
        <v>3232</v>
      </c>
      <c r="AZ100" s="4" t="s">
        <v>3233</v>
      </c>
      <c r="BA100" s="4" t="s">
        <v>3234</v>
      </c>
      <c r="BB100" s="4" t="s">
        <v>3235</v>
      </c>
      <c r="BC100" s="4" t="s">
        <v>3236</v>
      </c>
      <c r="BD100" s="4" t="s">
        <v>3237</v>
      </c>
      <c r="BE100" s="4" t="s">
        <v>3237</v>
      </c>
      <c r="BF100" s="4" t="s">
        <v>3237</v>
      </c>
      <c r="BG100" s="4" t="s">
        <v>3238</v>
      </c>
      <c r="BH100" s="4" t="s">
        <v>3238</v>
      </c>
      <c r="BI100" s="4" t="s">
        <v>3238</v>
      </c>
      <c r="BJ100" s="4" t="s">
        <v>3239</v>
      </c>
      <c r="BK100" s="4" t="s">
        <v>3240</v>
      </c>
      <c r="BL100" s="4" t="s">
        <v>3241</v>
      </c>
      <c r="BM100" s="4" t="s">
        <v>3241</v>
      </c>
      <c r="BN100" s="4" t="s">
        <v>3241</v>
      </c>
      <c r="BO100" s="4" t="s">
        <v>3242</v>
      </c>
      <c r="BP100" s="4" t="s">
        <v>3242</v>
      </c>
      <c r="BQ100" s="4" t="s">
        <v>3243</v>
      </c>
      <c r="BR100" s="4" t="s">
        <v>3244</v>
      </c>
      <c r="BS100" s="4" t="s">
        <v>3245</v>
      </c>
      <c r="BT100" s="4" t="s">
        <v>3246</v>
      </c>
      <c r="BV100" s="4" t="s">
        <v>198</v>
      </c>
      <c r="BX100" s="4" t="s">
        <v>126</v>
      </c>
      <c r="BY100" s="4" t="s">
        <v>1988</v>
      </c>
      <c r="BZ100" s="4" t="s">
        <v>3247</v>
      </c>
      <c r="CA100" s="4" t="s">
        <v>3248</v>
      </c>
      <c r="CB100" s="4" t="s">
        <v>156</v>
      </c>
      <c r="CC100" s="4" t="s">
        <v>157</v>
      </c>
      <c r="CD100" s="4" t="s">
        <v>3249</v>
      </c>
      <c r="CE100" s="4" t="s">
        <v>126</v>
      </c>
      <c r="CI100" s="4" t="s">
        <v>3250</v>
      </c>
      <c r="CM100" s="4" t="s">
        <v>362</v>
      </c>
      <c r="CN100" s="4" t="s">
        <v>3251</v>
      </c>
      <c r="CO100" s="4" t="s">
        <v>3252</v>
      </c>
      <c r="CP100" s="4" t="s">
        <v>3253</v>
      </c>
      <c r="CQ100" s="4" t="s">
        <v>3254</v>
      </c>
      <c r="CX100" s="4" t="s">
        <v>3255</v>
      </c>
      <c r="CY100" s="4" t="s">
        <v>3256</v>
      </c>
      <c r="CZ100" s="4" t="s">
        <v>1067</v>
      </c>
      <c r="DA100" s="4" t="s">
        <v>3257</v>
      </c>
      <c r="DD100" s="4" t="s">
        <v>388</v>
      </c>
      <c r="DO100" s="4" t="s">
        <v>2669</v>
      </c>
      <c r="DP100" s="4" t="s">
        <v>526</v>
      </c>
      <c r="DU100" s="4" t="s">
        <v>753</v>
      </c>
      <c r="DW100" s="4" t="s">
        <v>3258</v>
      </c>
      <c r="DZ100" s="4" t="s">
        <v>3259</v>
      </c>
    </row>
    <row r="101" spans="1:132" ht="15" customHeight="1" x14ac:dyDescent="0.25">
      <c r="A101" s="4" t="s">
        <v>3260</v>
      </c>
      <c r="B101" s="4" t="s">
        <v>3260</v>
      </c>
      <c r="C101" s="4" t="s">
        <v>190</v>
      </c>
      <c r="D101" t="s">
        <v>184</v>
      </c>
      <c r="E101" s="16">
        <v>2010</v>
      </c>
      <c r="G101" s="4" t="s">
        <v>3269</v>
      </c>
      <c r="H101" s="4" t="s">
        <v>7011</v>
      </c>
      <c r="I101" s="4" t="s">
        <v>3290</v>
      </c>
      <c r="J101" s="4" t="s">
        <v>3291</v>
      </c>
      <c r="K101" s="4" t="s">
        <v>2994</v>
      </c>
      <c r="V101" s="4" t="s">
        <v>3306</v>
      </c>
      <c r="W101" s="4" t="s">
        <v>3307</v>
      </c>
      <c r="X101" t="s">
        <v>3261</v>
      </c>
      <c r="Y101" t="s">
        <v>262</v>
      </c>
      <c r="Z101" s="4" t="s">
        <v>3262</v>
      </c>
      <c r="AA101" s="4" t="s">
        <v>3263</v>
      </c>
      <c r="AB101" s="4" t="s">
        <v>3264</v>
      </c>
      <c r="AC101" s="4" t="s">
        <v>3265</v>
      </c>
      <c r="AD101" s="18">
        <v>197112255360</v>
      </c>
      <c r="AE101" s="4" t="s">
        <v>3266</v>
      </c>
      <c r="AF101" s="18">
        <f t="shared" si="1"/>
        <v>41393573625.599998</v>
      </c>
      <c r="AG101" s="4" t="s">
        <v>627</v>
      </c>
      <c r="AH101" s="4" t="s">
        <v>3267</v>
      </c>
      <c r="AI101" s="4" t="s">
        <v>3268</v>
      </c>
      <c r="AJ101" s="4" t="s">
        <v>3269</v>
      </c>
      <c r="AK101" s="4" t="s">
        <v>198</v>
      </c>
      <c r="AN101" s="4" t="s">
        <v>3270</v>
      </c>
      <c r="AO101" s="4" t="s">
        <v>3271</v>
      </c>
      <c r="AP101" s="4" t="s">
        <v>3272</v>
      </c>
      <c r="AQ101" s="4" t="s">
        <v>3273</v>
      </c>
      <c r="AR101" s="4" t="s">
        <v>3274</v>
      </c>
      <c r="AS101" s="4" t="s">
        <v>3275</v>
      </c>
      <c r="AT101" s="4" t="s">
        <v>152</v>
      </c>
      <c r="AU101" s="4" t="s">
        <v>3276</v>
      </c>
      <c r="AV101" s="4" t="s">
        <v>3277</v>
      </c>
      <c r="AW101" s="4" t="s">
        <v>3278</v>
      </c>
      <c r="AX101" s="4" t="s">
        <v>152</v>
      </c>
      <c r="AY101" s="4" t="s">
        <v>152</v>
      </c>
      <c r="AZ101" s="4" t="s">
        <v>3279</v>
      </c>
      <c r="BA101" s="4" t="s">
        <v>3280</v>
      </c>
      <c r="BB101" s="4" t="s">
        <v>3281</v>
      </c>
      <c r="BC101" s="4" t="s">
        <v>3282</v>
      </c>
      <c r="BD101" s="4" t="s">
        <v>3283</v>
      </c>
      <c r="BE101" s="4" t="s">
        <v>3283</v>
      </c>
      <c r="BF101" s="4" t="s">
        <v>3283</v>
      </c>
      <c r="BG101" s="4" t="s">
        <v>3284</v>
      </c>
      <c r="BH101" s="4" t="s">
        <v>3284</v>
      </c>
      <c r="BI101" s="4" t="s">
        <v>3284</v>
      </c>
      <c r="BJ101" s="4" t="s">
        <v>3285</v>
      </c>
      <c r="BK101" s="4" t="s">
        <v>3286</v>
      </c>
      <c r="BL101" s="4" t="s">
        <v>3287</v>
      </c>
      <c r="BM101" s="4" t="s">
        <v>3287</v>
      </c>
      <c r="BN101" s="4" t="s">
        <v>3287</v>
      </c>
      <c r="BO101" s="4" t="s">
        <v>3288</v>
      </c>
      <c r="BP101" s="4" t="s">
        <v>3288</v>
      </c>
      <c r="BQ101" s="4" t="s">
        <v>3288</v>
      </c>
      <c r="BR101" s="4" t="s">
        <v>3289</v>
      </c>
      <c r="BS101" s="4" t="s">
        <v>3290</v>
      </c>
      <c r="BT101" s="4" t="s">
        <v>3291</v>
      </c>
      <c r="BU101" s="4" t="s">
        <v>2994</v>
      </c>
      <c r="BV101" s="4" t="s">
        <v>198</v>
      </c>
      <c r="BW101" s="4" t="s">
        <v>3292</v>
      </c>
      <c r="BX101" s="4" t="s">
        <v>126</v>
      </c>
      <c r="BY101" s="4" t="s">
        <v>3293</v>
      </c>
      <c r="BZ101" s="4" t="s">
        <v>3294</v>
      </c>
      <c r="CA101" s="4" t="s">
        <v>3295</v>
      </c>
      <c r="CB101" s="4" t="s">
        <v>156</v>
      </c>
      <c r="CC101" s="4" t="s">
        <v>157</v>
      </c>
      <c r="CD101" s="4" t="s">
        <v>3290</v>
      </c>
      <c r="CE101" s="4" t="s">
        <v>126</v>
      </c>
      <c r="CF101" s="4" t="s">
        <v>3296</v>
      </c>
      <c r="CG101" s="4" t="s">
        <v>220</v>
      </c>
      <c r="CH101" s="4" t="s">
        <v>220</v>
      </c>
      <c r="CJ101" s="4" t="s">
        <v>3297</v>
      </c>
      <c r="CK101" s="4" t="s">
        <v>3298</v>
      </c>
      <c r="CL101" s="4" t="s">
        <v>3299</v>
      </c>
      <c r="CM101" s="4" t="s">
        <v>3300</v>
      </c>
      <c r="CN101" s="4" t="s">
        <v>3301</v>
      </c>
      <c r="CO101" s="4" t="s">
        <v>3302</v>
      </c>
      <c r="CP101" s="4" t="s">
        <v>3301</v>
      </c>
      <c r="CQ101" s="4" t="s">
        <v>3303</v>
      </c>
      <c r="CX101" s="4" t="s">
        <v>3304</v>
      </c>
      <c r="CY101" s="4" t="s">
        <v>3305</v>
      </c>
      <c r="CZ101" s="4" t="s">
        <v>3306</v>
      </c>
      <c r="DA101" s="4" t="s">
        <v>3307</v>
      </c>
      <c r="DB101" s="4" t="s">
        <v>3308</v>
      </c>
      <c r="DC101" s="4" t="s">
        <v>3309</v>
      </c>
      <c r="DD101" s="4" t="s">
        <v>3310</v>
      </c>
      <c r="DE101" s="4" t="s">
        <v>3311</v>
      </c>
      <c r="DJ101" s="4" t="s">
        <v>3312</v>
      </c>
      <c r="DK101" s="4" t="s">
        <v>3313</v>
      </c>
      <c r="DL101" s="4" t="s">
        <v>3301</v>
      </c>
      <c r="DM101" s="4" t="s">
        <v>3303</v>
      </c>
      <c r="DQ101" s="4" t="s">
        <v>3314</v>
      </c>
      <c r="DR101" s="4" t="s">
        <v>3315</v>
      </c>
      <c r="DS101" s="4" t="s">
        <v>3306</v>
      </c>
      <c r="DT101" s="4" t="s">
        <v>375</v>
      </c>
      <c r="DU101" s="4" t="s">
        <v>3316</v>
      </c>
      <c r="DV101" s="4" t="s">
        <v>3290</v>
      </c>
      <c r="DW101" s="4" t="s">
        <v>3290</v>
      </c>
      <c r="DX101" s="4" t="s">
        <v>3317</v>
      </c>
      <c r="DY101" s="4" t="s">
        <v>367</v>
      </c>
      <c r="DZ101" s="4" t="s">
        <v>3318</v>
      </c>
    </row>
    <row r="102" spans="1:132" ht="15" customHeight="1" x14ac:dyDescent="0.25">
      <c r="A102" s="4" t="s">
        <v>3319</v>
      </c>
      <c r="B102" s="4" t="s">
        <v>3319</v>
      </c>
      <c r="C102" s="4" t="s">
        <v>265</v>
      </c>
      <c r="D102" t="s">
        <v>319</v>
      </c>
      <c r="E102" s="16">
        <v>2014</v>
      </c>
      <c r="G102" s="4" t="s">
        <v>3328</v>
      </c>
      <c r="H102" s="4" t="s">
        <v>7011</v>
      </c>
      <c r="I102" s="4" t="s">
        <v>3351</v>
      </c>
      <c r="J102" s="4" t="s">
        <v>3352</v>
      </c>
      <c r="P102" s="4" t="s">
        <v>3357</v>
      </c>
      <c r="Q102" s="4" t="s">
        <v>3358</v>
      </c>
      <c r="R102" s="4" t="s">
        <v>3359</v>
      </c>
      <c r="S102" s="4" t="s">
        <v>3360</v>
      </c>
      <c r="T102" s="4" t="s">
        <v>3361</v>
      </c>
      <c r="U102" s="4" t="s">
        <v>3362</v>
      </c>
      <c r="X102" t="s">
        <v>3320</v>
      </c>
      <c r="Y102" t="s">
        <v>262</v>
      </c>
      <c r="Z102" s="4" t="s">
        <v>3321</v>
      </c>
      <c r="AA102" s="4" t="s">
        <v>3322</v>
      </c>
      <c r="AB102" s="4" t="s">
        <v>3323</v>
      </c>
      <c r="AC102" s="4" t="s">
        <v>3324</v>
      </c>
      <c r="AD102" s="18">
        <v>110347079517</v>
      </c>
      <c r="AE102" s="4" t="s">
        <v>595</v>
      </c>
      <c r="AF102" s="18">
        <f t="shared" si="1"/>
        <v>12138178746.870001</v>
      </c>
      <c r="AG102" s="4" t="s">
        <v>3325</v>
      </c>
      <c r="AH102" s="4" t="s">
        <v>3326</v>
      </c>
      <c r="AI102" s="4" t="s">
        <v>3327</v>
      </c>
      <c r="AJ102" s="4" t="s">
        <v>3328</v>
      </c>
      <c r="AK102" s="4" t="s">
        <v>198</v>
      </c>
      <c r="AL102" s="4" t="s">
        <v>3329</v>
      </c>
      <c r="AM102" s="4" t="s">
        <v>3330</v>
      </c>
      <c r="AN102" s="4" t="s">
        <v>3331</v>
      </c>
      <c r="AO102" s="4" t="s">
        <v>3332</v>
      </c>
      <c r="AP102" s="4" t="s">
        <v>3333</v>
      </c>
      <c r="AQ102" s="4" t="s">
        <v>132</v>
      </c>
      <c r="AR102" s="4" t="s">
        <v>3334</v>
      </c>
      <c r="AS102" s="4" t="s">
        <v>3335</v>
      </c>
      <c r="AT102" s="4" t="s">
        <v>3336</v>
      </c>
      <c r="AU102" s="4" t="s">
        <v>3337</v>
      </c>
      <c r="AV102" s="4" t="s">
        <v>3338</v>
      </c>
      <c r="AW102" s="4" t="s">
        <v>3339</v>
      </c>
      <c r="AX102" s="4" t="s">
        <v>3337</v>
      </c>
      <c r="AY102" s="4" t="s">
        <v>3340</v>
      </c>
      <c r="AZ102" s="4" t="s">
        <v>3341</v>
      </c>
      <c r="BA102" s="4" t="s">
        <v>3342</v>
      </c>
      <c r="BB102" s="4" t="s">
        <v>3343</v>
      </c>
      <c r="BC102" s="4" t="s">
        <v>3344</v>
      </c>
      <c r="BD102" s="4" t="s">
        <v>3345</v>
      </c>
      <c r="BE102" s="4" t="s">
        <v>3345</v>
      </c>
      <c r="BF102" s="4" t="s">
        <v>3345</v>
      </c>
      <c r="BG102" s="4" t="s">
        <v>3346</v>
      </c>
      <c r="BH102" s="4" t="s">
        <v>3346</v>
      </c>
      <c r="BI102" s="4" t="s">
        <v>3346</v>
      </c>
      <c r="BJ102" s="4" t="s">
        <v>3347</v>
      </c>
      <c r="BK102" s="4" t="s">
        <v>3348</v>
      </c>
      <c r="BL102" s="4" t="s">
        <v>3349</v>
      </c>
      <c r="BM102" s="4" t="s">
        <v>3349</v>
      </c>
      <c r="BN102" s="4" t="s">
        <v>3349</v>
      </c>
      <c r="BO102" s="4" t="s">
        <v>3348</v>
      </c>
      <c r="BP102" s="4" t="s">
        <v>3348</v>
      </c>
      <c r="BQ102" s="4" t="s">
        <v>3348</v>
      </c>
      <c r="BR102" s="4" t="s">
        <v>3350</v>
      </c>
      <c r="BS102" s="4" t="s">
        <v>3351</v>
      </c>
      <c r="BT102" s="4" t="s">
        <v>3352</v>
      </c>
      <c r="BV102" s="4" t="s">
        <v>198</v>
      </c>
      <c r="BX102" s="4" t="s">
        <v>198</v>
      </c>
      <c r="BY102" s="4" t="s">
        <v>573</v>
      </c>
      <c r="CA102" s="4" t="s">
        <v>1536</v>
      </c>
      <c r="CC102" s="4" t="s">
        <v>157</v>
      </c>
      <c r="CD102" s="4" t="s">
        <v>3353</v>
      </c>
      <c r="CE102" s="4" t="s">
        <v>126</v>
      </c>
      <c r="CM102" s="4" t="s">
        <v>362</v>
      </c>
      <c r="CN102" s="4" t="s">
        <v>3354</v>
      </c>
      <c r="CP102" s="4" t="s">
        <v>3355</v>
      </c>
      <c r="CQ102" s="4" t="s">
        <v>3356</v>
      </c>
      <c r="CR102" s="4" t="s">
        <v>3357</v>
      </c>
      <c r="CS102" s="4" t="s">
        <v>3358</v>
      </c>
      <c r="CT102" s="4" t="s">
        <v>3359</v>
      </c>
      <c r="CU102" s="4" t="s">
        <v>3360</v>
      </c>
      <c r="CV102" s="4" t="s">
        <v>3361</v>
      </c>
      <c r="CW102" s="4" t="s">
        <v>3362</v>
      </c>
      <c r="DB102" s="4" t="s">
        <v>3363</v>
      </c>
      <c r="DC102" s="4" t="s">
        <v>3364</v>
      </c>
      <c r="DD102" s="4" t="s">
        <v>3365</v>
      </c>
      <c r="DE102" s="4" t="s">
        <v>3366</v>
      </c>
      <c r="DH102" s="4" t="s">
        <v>3367</v>
      </c>
      <c r="DI102" s="4" t="s">
        <v>3368</v>
      </c>
      <c r="DQ102" s="4" t="s">
        <v>3369</v>
      </c>
      <c r="DR102" s="4" t="s">
        <v>1051</v>
      </c>
      <c r="DS102" s="4" t="s">
        <v>387</v>
      </c>
      <c r="DT102" s="4" t="s">
        <v>646</v>
      </c>
      <c r="DU102" s="4" t="s">
        <v>330</v>
      </c>
      <c r="DV102" s="4" t="s">
        <v>3370</v>
      </c>
      <c r="DW102" s="4" t="s">
        <v>3370</v>
      </c>
      <c r="DZ102" s="4" t="s">
        <v>3371</v>
      </c>
    </row>
    <row r="103" spans="1:132" ht="15" customHeight="1" x14ac:dyDescent="0.25">
      <c r="A103" s="4" t="s">
        <v>3372</v>
      </c>
      <c r="B103" s="4" t="s">
        <v>3372</v>
      </c>
      <c r="C103" s="4" t="s">
        <v>265</v>
      </c>
      <c r="D103" t="s">
        <v>319</v>
      </c>
      <c r="G103" s="4" t="s">
        <v>3381</v>
      </c>
      <c r="H103" s="4" t="s">
        <v>7011</v>
      </c>
      <c r="J103" s="4" t="s">
        <v>692</v>
      </c>
      <c r="P103" s="4" t="s">
        <v>3399</v>
      </c>
      <c r="Q103" s="4" t="s">
        <v>3400</v>
      </c>
      <c r="R103" s="4" t="s">
        <v>3401</v>
      </c>
      <c r="S103" s="4" t="s">
        <v>3402</v>
      </c>
      <c r="T103" s="4" t="s">
        <v>1650</v>
      </c>
      <c r="U103" s="4" t="s">
        <v>3403</v>
      </c>
      <c r="V103" s="4" t="s">
        <v>525</v>
      </c>
      <c r="W103" s="4" t="s">
        <v>3406</v>
      </c>
      <c r="X103" t="s">
        <v>3373</v>
      </c>
      <c r="Y103" t="s">
        <v>186</v>
      </c>
      <c r="Z103" s="4" t="s">
        <v>3374</v>
      </c>
      <c r="AA103" s="4" t="s">
        <v>3375</v>
      </c>
      <c r="AB103" s="4" t="s">
        <v>3376</v>
      </c>
      <c r="AC103" s="4" t="s">
        <v>3377</v>
      </c>
      <c r="AD103" s="18">
        <v>3972728948</v>
      </c>
      <c r="AE103" s="4" t="s">
        <v>3378</v>
      </c>
      <c r="AF103" s="18">
        <f t="shared" si="1"/>
        <v>623718444.83599997</v>
      </c>
      <c r="AG103" s="4" t="s">
        <v>1063</v>
      </c>
      <c r="AH103" s="4" t="s">
        <v>3379</v>
      </c>
      <c r="AI103" s="4" t="s">
        <v>3380</v>
      </c>
      <c r="AJ103" s="4" t="s">
        <v>3381</v>
      </c>
      <c r="AK103" s="4" t="s">
        <v>198</v>
      </c>
      <c r="AN103" s="4" t="s">
        <v>331</v>
      </c>
      <c r="AS103" s="4" t="s">
        <v>3382</v>
      </c>
      <c r="AT103" s="4" t="s">
        <v>3383</v>
      </c>
      <c r="AU103" s="4" t="s">
        <v>3383</v>
      </c>
      <c r="AV103" s="4" t="s">
        <v>3383</v>
      </c>
      <c r="AW103" s="4" t="s">
        <v>3383</v>
      </c>
      <c r="AX103" s="4" t="s">
        <v>3384</v>
      </c>
      <c r="AY103" s="4" t="s">
        <v>3385</v>
      </c>
      <c r="AZ103" s="4" t="s">
        <v>3386</v>
      </c>
      <c r="BA103" s="4" t="s">
        <v>3387</v>
      </c>
      <c r="BB103" s="4" t="s">
        <v>3388</v>
      </c>
      <c r="BC103" s="4" t="s">
        <v>3389</v>
      </c>
      <c r="BD103" s="4" t="s">
        <v>3390</v>
      </c>
      <c r="BE103" s="4" t="s">
        <v>3391</v>
      </c>
      <c r="BF103" s="4" t="s">
        <v>3391</v>
      </c>
      <c r="BG103" s="4" t="s">
        <v>3392</v>
      </c>
      <c r="BH103" s="4" t="s">
        <v>3392</v>
      </c>
      <c r="BI103" s="4" t="s">
        <v>3392</v>
      </c>
      <c r="BJ103" s="4" t="s">
        <v>3384</v>
      </c>
      <c r="BK103" s="4" t="s">
        <v>3393</v>
      </c>
      <c r="BL103" s="4" t="s">
        <v>3394</v>
      </c>
      <c r="BM103" s="4" t="s">
        <v>3394</v>
      </c>
      <c r="BN103" s="4" t="s">
        <v>3394</v>
      </c>
      <c r="BO103" s="4" t="s">
        <v>3395</v>
      </c>
      <c r="BP103" s="4" t="s">
        <v>3395</v>
      </c>
      <c r="BQ103" s="4" t="s">
        <v>3395</v>
      </c>
      <c r="BT103" s="4" t="s">
        <v>692</v>
      </c>
      <c r="BV103" s="4" t="s">
        <v>198</v>
      </c>
      <c r="BX103" s="4" t="s">
        <v>198</v>
      </c>
      <c r="CE103" s="4" t="s">
        <v>126</v>
      </c>
      <c r="CM103" s="4" t="s">
        <v>362</v>
      </c>
      <c r="CN103" s="4" t="s">
        <v>3396</v>
      </c>
      <c r="CP103" s="4" t="s">
        <v>3397</v>
      </c>
      <c r="CQ103" s="4" t="s">
        <v>3398</v>
      </c>
      <c r="CR103" s="4" t="s">
        <v>3399</v>
      </c>
      <c r="CS103" s="4" t="s">
        <v>3400</v>
      </c>
      <c r="CT103" s="4" t="s">
        <v>3401</v>
      </c>
      <c r="CU103" s="4" t="s">
        <v>3402</v>
      </c>
      <c r="CV103" s="4" t="s">
        <v>1650</v>
      </c>
      <c r="CW103" s="4" t="s">
        <v>3403</v>
      </c>
      <c r="CX103" s="4" t="s">
        <v>3404</v>
      </c>
      <c r="CY103" s="4" t="s">
        <v>3405</v>
      </c>
      <c r="CZ103" s="4" t="s">
        <v>525</v>
      </c>
      <c r="DA103" s="4" t="s">
        <v>3406</v>
      </c>
      <c r="DB103" s="4" t="s">
        <v>3407</v>
      </c>
      <c r="DC103" s="4" t="s">
        <v>3408</v>
      </c>
      <c r="DQ103" s="4" t="s">
        <v>388</v>
      </c>
      <c r="DT103" s="4" t="s">
        <v>258</v>
      </c>
      <c r="DV103" s="4" t="s">
        <v>3409</v>
      </c>
      <c r="DX103" s="4" t="s">
        <v>1317</v>
      </c>
      <c r="DY103" s="4" t="s">
        <v>3410</v>
      </c>
      <c r="DZ103" s="4" t="s">
        <v>3411</v>
      </c>
    </row>
    <row r="104" spans="1:132" ht="15" customHeight="1" x14ac:dyDescent="0.25">
      <c r="A104" s="4" t="s">
        <v>3412</v>
      </c>
      <c r="B104" s="4" t="s">
        <v>3412</v>
      </c>
      <c r="C104" s="4" t="s">
        <v>265</v>
      </c>
      <c r="D104" t="s">
        <v>278</v>
      </c>
      <c r="G104" s="4" t="s">
        <v>3419</v>
      </c>
      <c r="H104" s="4" t="s">
        <v>7011</v>
      </c>
      <c r="I104" s="4" t="s">
        <v>3421</v>
      </c>
      <c r="J104" s="4" t="s">
        <v>692</v>
      </c>
      <c r="X104" t="s">
        <v>3413</v>
      </c>
      <c r="Y104" t="s">
        <v>262</v>
      </c>
      <c r="Z104" s="4" t="s">
        <v>549</v>
      </c>
      <c r="AA104" s="4" t="s">
        <v>3414</v>
      </c>
      <c r="AB104" s="4" t="s">
        <v>3415</v>
      </c>
      <c r="AC104" s="4" t="s">
        <v>3416</v>
      </c>
      <c r="AD104" s="18">
        <v>207031250</v>
      </c>
      <c r="AF104" s="18">
        <f t="shared" si="1"/>
        <v>0</v>
      </c>
      <c r="AG104" s="4" t="s">
        <v>3417</v>
      </c>
      <c r="AH104" s="4" t="s">
        <v>2162</v>
      </c>
      <c r="AI104" s="4" t="s">
        <v>3418</v>
      </c>
      <c r="AJ104" s="4" t="s">
        <v>3419</v>
      </c>
      <c r="AK104" s="4" t="s">
        <v>447</v>
      </c>
      <c r="AN104" s="4" t="s">
        <v>3420</v>
      </c>
      <c r="AO104" s="4" t="s">
        <v>130</v>
      </c>
      <c r="AP104" s="4" t="s">
        <v>2126</v>
      </c>
      <c r="AQ104" s="4" t="s">
        <v>132</v>
      </c>
      <c r="AR104" s="4" t="s">
        <v>3421</v>
      </c>
      <c r="AS104" s="4" t="s">
        <v>3422</v>
      </c>
      <c r="AT104" s="4" t="s">
        <v>3423</v>
      </c>
      <c r="AV104" s="4" t="s">
        <v>3424</v>
      </c>
      <c r="AW104" s="4" t="s">
        <v>3425</v>
      </c>
      <c r="AZ104" s="4" t="s">
        <v>3426</v>
      </c>
      <c r="BA104" s="4" t="s">
        <v>3427</v>
      </c>
      <c r="BB104" s="4" t="s">
        <v>3428</v>
      </c>
      <c r="BC104" s="4" t="s">
        <v>3429</v>
      </c>
      <c r="BD104" s="4" t="s">
        <v>3430</v>
      </c>
      <c r="BE104" s="4" t="s">
        <v>3430</v>
      </c>
      <c r="BF104" s="4" t="s">
        <v>3430</v>
      </c>
      <c r="BG104" s="4" t="s">
        <v>3431</v>
      </c>
      <c r="BH104" s="4" t="s">
        <v>3431</v>
      </c>
      <c r="BI104" s="4" t="s">
        <v>3431</v>
      </c>
      <c r="BK104" s="4" t="s">
        <v>3432</v>
      </c>
      <c r="BO104" s="4" t="s">
        <v>3433</v>
      </c>
      <c r="BP104" s="4" t="s">
        <v>3433</v>
      </c>
      <c r="BQ104" s="4" t="s">
        <v>3433</v>
      </c>
      <c r="BR104" s="4" t="s">
        <v>1071</v>
      </c>
      <c r="BS104" s="4" t="s">
        <v>3421</v>
      </c>
      <c r="BT104" s="4" t="s">
        <v>692</v>
      </c>
      <c r="BV104" s="4" t="s">
        <v>198</v>
      </c>
      <c r="BX104" s="4" t="s">
        <v>198</v>
      </c>
      <c r="BY104" s="4" t="s">
        <v>573</v>
      </c>
      <c r="CM104" s="4" t="s">
        <v>331</v>
      </c>
      <c r="CN104" s="4" t="s">
        <v>2197</v>
      </c>
      <c r="CO104" s="4" t="s">
        <v>3434</v>
      </c>
      <c r="CP104" s="4" t="s">
        <v>389</v>
      </c>
      <c r="CQ104" s="4" t="s">
        <v>3435</v>
      </c>
      <c r="DZ104" s="4" t="s">
        <v>3436</v>
      </c>
    </row>
    <row r="105" spans="1:132" ht="15" customHeight="1" x14ac:dyDescent="0.25">
      <c r="A105" s="4" t="s">
        <v>3437</v>
      </c>
      <c r="B105" s="4" t="s">
        <v>3437</v>
      </c>
      <c r="C105" s="4" t="s">
        <v>119</v>
      </c>
      <c r="D105" t="s">
        <v>278</v>
      </c>
      <c r="H105" s="4" t="s">
        <v>7011</v>
      </c>
      <c r="X105" t="s">
        <v>3438</v>
      </c>
      <c r="Y105" t="s">
        <v>262</v>
      </c>
      <c r="Z105" s="4" t="s">
        <v>3439</v>
      </c>
      <c r="AD105" s="18"/>
      <c r="AF105" s="18">
        <f t="shared" si="1"/>
        <v>0</v>
      </c>
      <c r="AS105" s="4" t="s">
        <v>3440</v>
      </c>
      <c r="EA105" s="4" t="s">
        <v>1807</v>
      </c>
      <c r="EB105" s="4" t="s">
        <v>3441</v>
      </c>
    </row>
    <row r="106" spans="1:132" ht="15" customHeight="1" x14ac:dyDescent="0.25">
      <c r="A106" s="4" t="s">
        <v>3442</v>
      </c>
      <c r="B106" s="4" t="s">
        <v>3442</v>
      </c>
      <c r="C106" s="4" t="s">
        <v>303</v>
      </c>
      <c r="D106" t="s">
        <v>278</v>
      </c>
      <c r="E106" s="16">
        <v>2002</v>
      </c>
      <c r="G106" s="4" t="s">
        <v>3450</v>
      </c>
      <c r="H106" s="4" t="s">
        <v>7011</v>
      </c>
      <c r="I106" s="4" t="s">
        <v>3453</v>
      </c>
      <c r="J106" s="4" t="s">
        <v>3454</v>
      </c>
      <c r="X106" t="s">
        <v>3443</v>
      </c>
      <c r="Y106" t="s">
        <v>262</v>
      </c>
      <c r="Z106" s="4" t="s">
        <v>3444</v>
      </c>
      <c r="AA106" s="4" t="s">
        <v>3445</v>
      </c>
      <c r="AB106" s="4" t="s">
        <v>3446</v>
      </c>
      <c r="AC106" s="4" t="s">
        <v>3447</v>
      </c>
      <c r="AD106" s="18">
        <v>1810955871380</v>
      </c>
      <c r="AF106" s="18">
        <f t="shared" si="1"/>
        <v>0</v>
      </c>
      <c r="AG106" s="4" t="s">
        <v>3202</v>
      </c>
      <c r="AH106" s="4" t="s">
        <v>3448</v>
      </c>
      <c r="AI106" s="4" t="s">
        <v>3449</v>
      </c>
      <c r="AJ106" s="4" t="s">
        <v>3450</v>
      </c>
      <c r="AS106" s="4" t="s">
        <v>3451</v>
      </c>
      <c r="BR106" s="4" t="s">
        <v>3452</v>
      </c>
      <c r="BS106" s="4" t="s">
        <v>3453</v>
      </c>
      <c r="BT106" s="4" t="s">
        <v>3454</v>
      </c>
      <c r="BV106" s="4" t="s">
        <v>198</v>
      </c>
      <c r="BX106" s="4" t="s">
        <v>198</v>
      </c>
      <c r="BY106" s="4" t="s">
        <v>3455</v>
      </c>
      <c r="BZ106" s="4" t="s">
        <v>3444</v>
      </c>
      <c r="CE106" s="4" t="s">
        <v>126</v>
      </c>
      <c r="CN106" s="4" t="s">
        <v>3456</v>
      </c>
      <c r="CO106" s="4" t="s">
        <v>3457</v>
      </c>
      <c r="CP106" s="4" t="s">
        <v>3458</v>
      </c>
      <c r="CQ106" s="4" t="s">
        <v>3459</v>
      </c>
      <c r="DV106" s="4" t="s">
        <v>3460</v>
      </c>
    </row>
    <row r="107" spans="1:132" ht="15" customHeight="1" x14ac:dyDescent="0.25">
      <c r="A107" s="4" t="s">
        <v>3461</v>
      </c>
      <c r="B107" s="4" t="s">
        <v>3461</v>
      </c>
      <c r="C107" s="4" t="s">
        <v>190</v>
      </c>
      <c r="D107" t="s">
        <v>184</v>
      </c>
      <c r="E107" s="16">
        <v>2016</v>
      </c>
      <c r="G107" s="4" t="s">
        <v>3470</v>
      </c>
      <c r="H107" s="4" t="s">
        <v>7011</v>
      </c>
      <c r="I107" s="4" t="s">
        <v>3470</v>
      </c>
      <c r="J107" s="4" t="s">
        <v>3492</v>
      </c>
      <c r="K107" s="4" t="s">
        <v>495</v>
      </c>
      <c r="P107" s="4" t="s">
        <v>324</v>
      </c>
      <c r="Q107" s="4" t="s">
        <v>3502</v>
      </c>
      <c r="R107" s="4" t="s">
        <v>3324</v>
      </c>
      <c r="S107" s="4" t="s">
        <v>3503</v>
      </c>
      <c r="T107" s="4" t="s">
        <v>3504</v>
      </c>
      <c r="U107" s="4" t="s">
        <v>3505</v>
      </c>
      <c r="V107" s="4" t="s">
        <v>1041</v>
      </c>
      <c r="W107" s="4" t="s">
        <v>3508</v>
      </c>
      <c r="X107" t="s">
        <v>3462</v>
      </c>
      <c r="Y107" t="s">
        <v>186</v>
      </c>
      <c r="Z107" s="4" t="s">
        <v>301</v>
      </c>
      <c r="AA107" s="4" t="s">
        <v>3464</v>
      </c>
      <c r="AB107" s="4" t="s">
        <v>3465</v>
      </c>
      <c r="AC107" s="4" t="s">
        <v>3466</v>
      </c>
      <c r="AD107" s="18">
        <v>7716925356</v>
      </c>
      <c r="AE107" s="4" t="s">
        <v>222</v>
      </c>
      <c r="AF107" s="18">
        <f t="shared" si="1"/>
        <v>617354028.48000002</v>
      </c>
      <c r="AG107" s="4" t="s">
        <v>3467</v>
      </c>
      <c r="AH107" s="4" t="s">
        <v>3468</v>
      </c>
      <c r="AI107" s="4" t="s">
        <v>3469</v>
      </c>
      <c r="AJ107" s="4" t="s">
        <v>3470</v>
      </c>
      <c r="AK107" s="4" t="s">
        <v>198</v>
      </c>
      <c r="AN107" s="4" t="s">
        <v>3471</v>
      </c>
      <c r="AO107" s="4" t="s">
        <v>3472</v>
      </c>
      <c r="AP107" s="4" t="s">
        <v>857</v>
      </c>
      <c r="AQ107" s="4" t="s">
        <v>132</v>
      </c>
      <c r="AR107" s="4" t="s">
        <v>3473</v>
      </c>
      <c r="AS107" s="4" t="s">
        <v>3474</v>
      </c>
      <c r="AT107" s="4" t="s">
        <v>3475</v>
      </c>
      <c r="AU107" s="4" t="s">
        <v>3475</v>
      </c>
      <c r="AV107" s="4" t="s">
        <v>3476</v>
      </c>
      <c r="AW107" s="4" t="s">
        <v>3477</v>
      </c>
      <c r="AX107" s="4" t="s">
        <v>3478</v>
      </c>
      <c r="AY107" s="4" t="s">
        <v>3479</v>
      </c>
      <c r="AZ107" s="4" t="s">
        <v>3480</v>
      </c>
      <c r="BA107" s="4" t="s">
        <v>3481</v>
      </c>
      <c r="BC107" s="4" t="s">
        <v>3482</v>
      </c>
      <c r="BD107" s="4" t="s">
        <v>3483</v>
      </c>
      <c r="BE107" s="4" t="s">
        <v>3483</v>
      </c>
      <c r="BF107" s="4" t="s">
        <v>3483</v>
      </c>
      <c r="BG107" s="4" t="s">
        <v>3484</v>
      </c>
      <c r="BH107" s="4" t="s">
        <v>3484</v>
      </c>
      <c r="BI107" s="4" t="s">
        <v>3484</v>
      </c>
      <c r="BJ107" s="4" t="s">
        <v>3485</v>
      </c>
      <c r="BK107" s="4" t="s">
        <v>3486</v>
      </c>
      <c r="BL107" s="4" t="s">
        <v>3487</v>
      </c>
      <c r="BM107" s="4" t="s">
        <v>3487</v>
      </c>
      <c r="BN107" s="4" t="s">
        <v>3487</v>
      </c>
      <c r="BO107" s="4" t="s">
        <v>3488</v>
      </c>
      <c r="BP107" s="4" t="s">
        <v>3489</v>
      </c>
      <c r="BQ107" s="4" t="s">
        <v>3490</v>
      </c>
      <c r="BR107" s="4" t="s">
        <v>3491</v>
      </c>
      <c r="BS107" s="4" t="s">
        <v>3470</v>
      </c>
      <c r="BT107" s="4" t="s">
        <v>3492</v>
      </c>
      <c r="BU107" s="4" t="s">
        <v>495</v>
      </c>
      <c r="BV107" s="4" t="s">
        <v>198</v>
      </c>
      <c r="BX107" s="4" t="s">
        <v>126</v>
      </c>
      <c r="BY107" s="4" t="s">
        <v>3493</v>
      </c>
      <c r="BZ107" s="4" t="s">
        <v>301</v>
      </c>
      <c r="CA107" s="4" t="s">
        <v>3494</v>
      </c>
      <c r="CB107" s="4" t="s">
        <v>156</v>
      </c>
      <c r="CC107" s="4" t="s">
        <v>574</v>
      </c>
      <c r="CD107" s="4" t="s">
        <v>3495</v>
      </c>
      <c r="CE107" s="4" t="s">
        <v>126</v>
      </c>
      <c r="CG107" s="4" t="s">
        <v>3496</v>
      </c>
      <c r="CH107" s="4" t="s">
        <v>3497</v>
      </c>
      <c r="CI107" s="4" t="s">
        <v>220</v>
      </c>
      <c r="CM107" s="4" t="s">
        <v>224</v>
      </c>
      <c r="CN107" s="4" t="s">
        <v>3498</v>
      </c>
      <c r="CO107" s="4" t="s">
        <v>3499</v>
      </c>
      <c r="CP107" s="4" t="s">
        <v>3500</v>
      </c>
      <c r="CQ107" s="4" t="s">
        <v>3501</v>
      </c>
      <c r="CR107" s="4" t="s">
        <v>324</v>
      </c>
      <c r="CS107" s="4" t="s">
        <v>3502</v>
      </c>
      <c r="CT107" s="4" t="s">
        <v>3324</v>
      </c>
      <c r="CU107" s="4" t="s">
        <v>3503</v>
      </c>
      <c r="CV107" s="4" t="s">
        <v>3504</v>
      </c>
      <c r="CW107" s="4" t="s">
        <v>3505</v>
      </c>
      <c r="CX107" s="4" t="s">
        <v>3506</v>
      </c>
      <c r="CY107" s="4" t="s">
        <v>3507</v>
      </c>
      <c r="CZ107" s="4" t="s">
        <v>1041</v>
      </c>
      <c r="DA107" s="4" t="s">
        <v>3508</v>
      </c>
      <c r="DB107" s="4" t="s">
        <v>3509</v>
      </c>
      <c r="DC107" s="4" t="s">
        <v>3510</v>
      </c>
      <c r="DD107" s="4" t="s">
        <v>3511</v>
      </c>
      <c r="DE107" s="4" t="s">
        <v>3512</v>
      </c>
      <c r="DH107" s="4" t="s">
        <v>3513</v>
      </c>
      <c r="DI107" s="4" t="s">
        <v>3514</v>
      </c>
      <c r="DJ107" s="4" t="s">
        <v>666</v>
      </c>
      <c r="DK107" s="4" t="s">
        <v>3515</v>
      </c>
      <c r="DL107" s="4" t="s">
        <v>3516</v>
      </c>
      <c r="DM107" s="4" t="s">
        <v>3517</v>
      </c>
      <c r="DN107" s="4" t="s">
        <v>3518</v>
      </c>
      <c r="DO107" s="4" t="s">
        <v>3519</v>
      </c>
      <c r="DP107" s="4" t="s">
        <v>1960</v>
      </c>
      <c r="DQ107" s="4" t="s">
        <v>3520</v>
      </c>
      <c r="DR107" s="4" t="s">
        <v>365</v>
      </c>
      <c r="DT107" s="4" t="s">
        <v>1051</v>
      </c>
      <c r="DU107" s="4" t="s">
        <v>3521</v>
      </c>
      <c r="DV107" s="4" t="s">
        <v>3522</v>
      </c>
      <c r="DW107" s="4" t="s">
        <v>3523</v>
      </c>
      <c r="DX107" s="4" t="s">
        <v>3524</v>
      </c>
      <c r="DY107" s="4" t="s">
        <v>253</v>
      </c>
      <c r="DZ107" s="4" t="s">
        <v>3525</v>
      </c>
    </row>
    <row r="108" spans="1:132" ht="15" customHeight="1" x14ac:dyDescent="0.25">
      <c r="A108" s="4" t="s">
        <v>3526</v>
      </c>
      <c r="B108" s="4" t="s">
        <v>3526</v>
      </c>
      <c r="C108" s="4" t="s">
        <v>303</v>
      </c>
      <c r="D108" t="s">
        <v>260</v>
      </c>
      <c r="G108" s="4" t="s">
        <v>3533</v>
      </c>
      <c r="H108" s="4" t="s">
        <v>7011</v>
      </c>
      <c r="I108" s="4" t="s">
        <v>3545</v>
      </c>
      <c r="J108" s="4" t="s">
        <v>692</v>
      </c>
      <c r="X108" t="s">
        <v>3527</v>
      </c>
      <c r="Y108" t="s">
        <v>262</v>
      </c>
      <c r="Z108" s="4" t="s">
        <v>3528</v>
      </c>
      <c r="AA108" s="4" t="s">
        <v>3529</v>
      </c>
      <c r="AB108" s="4" t="s">
        <v>3530</v>
      </c>
      <c r="AC108" s="4" t="s">
        <v>3531</v>
      </c>
      <c r="AD108" s="18">
        <v>105960225688</v>
      </c>
      <c r="AF108" s="18">
        <f t="shared" si="1"/>
        <v>0</v>
      </c>
      <c r="AG108" s="4" t="s">
        <v>268</v>
      </c>
      <c r="AH108" s="4" t="s">
        <v>701</v>
      </c>
      <c r="AI108" s="4" t="s">
        <v>3532</v>
      </c>
      <c r="AJ108" s="4" t="s">
        <v>3533</v>
      </c>
      <c r="AK108" s="4" t="s">
        <v>126</v>
      </c>
      <c r="AN108" s="4" t="s">
        <v>3534</v>
      </c>
      <c r="AO108" s="4" t="s">
        <v>130</v>
      </c>
      <c r="AQ108" s="4" t="s">
        <v>132</v>
      </c>
      <c r="AR108" s="4" t="s">
        <v>3535</v>
      </c>
      <c r="AS108" s="4" t="s">
        <v>3536</v>
      </c>
      <c r="AW108" s="4" t="s">
        <v>3537</v>
      </c>
      <c r="AY108" s="4" t="s">
        <v>3538</v>
      </c>
      <c r="BA108" s="4" t="s">
        <v>3539</v>
      </c>
      <c r="BB108" s="4" t="s">
        <v>3540</v>
      </c>
      <c r="BC108" s="4" t="s">
        <v>3541</v>
      </c>
      <c r="BD108" s="4" t="s">
        <v>3542</v>
      </c>
      <c r="BE108" s="4" t="s">
        <v>3542</v>
      </c>
      <c r="BF108" s="4" t="s">
        <v>3542</v>
      </c>
      <c r="BG108" s="4" t="s">
        <v>3543</v>
      </c>
      <c r="BH108" s="4" t="s">
        <v>3543</v>
      </c>
      <c r="BI108" s="4" t="s">
        <v>3543</v>
      </c>
      <c r="BR108" s="4" t="s">
        <v>3544</v>
      </c>
      <c r="BS108" s="4" t="s">
        <v>3545</v>
      </c>
      <c r="BT108" s="4" t="s">
        <v>692</v>
      </c>
      <c r="BV108" s="4" t="s">
        <v>198</v>
      </c>
      <c r="BX108" s="4" t="s">
        <v>198</v>
      </c>
      <c r="BY108" s="4" t="s">
        <v>1988</v>
      </c>
      <c r="DV108" s="4" t="s">
        <v>3546</v>
      </c>
    </row>
    <row r="109" spans="1:132" ht="15" customHeight="1" x14ac:dyDescent="0.25">
      <c r="A109" s="4" t="s">
        <v>3547</v>
      </c>
      <c r="B109" s="4" t="s">
        <v>3547</v>
      </c>
      <c r="C109" s="4" t="s">
        <v>265</v>
      </c>
      <c r="D109" t="s">
        <v>184</v>
      </c>
      <c r="E109" s="16">
        <v>2013</v>
      </c>
      <c r="G109" s="4" t="s">
        <v>3556</v>
      </c>
      <c r="H109" s="4" t="s">
        <v>7011</v>
      </c>
      <c r="I109" s="4" t="s">
        <v>3556</v>
      </c>
      <c r="J109" s="4" t="s">
        <v>2144</v>
      </c>
      <c r="K109" s="4" t="s">
        <v>741</v>
      </c>
      <c r="P109" s="4" t="s">
        <v>3578</v>
      </c>
      <c r="Q109" s="4" t="s">
        <v>3580</v>
      </c>
      <c r="S109" s="4" t="s">
        <v>3581</v>
      </c>
      <c r="U109" s="4" t="s">
        <v>3582</v>
      </c>
      <c r="X109" t="s">
        <v>3548</v>
      </c>
      <c r="Y109" t="s">
        <v>115</v>
      </c>
      <c r="Z109" s="4" t="s">
        <v>3549</v>
      </c>
      <c r="AA109" s="4" t="s">
        <v>3550</v>
      </c>
      <c r="AB109" s="4" t="s">
        <v>3551</v>
      </c>
      <c r="AC109" s="4" t="s">
        <v>3552</v>
      </c>
      <c r="AD109" s="18">
        <v>8454619607</v>
      </c>
      <c r="AE109" s="4" t="s">
        <v>3553</v>
      </c>
      <c r="AF109" s="18">
        <f t="shared" si="1"/>
        <v>905489759.90970004</v>
      </c>
      <c r="AG109" s="4" t="s">
        <v>627</v>
      </c>
      <c r="AH109" s="4" t="s">
        <v>3554</v>
      </c>
      <c r="AI109" s="4" t="s">
        <v>3555</v>
      </c>
      <c r="AJ109" s="4" t="s">
        <v>3556</v>
      </c>
      <c r="AK109" s="4" t="s">
        <v>126</v>
      </c>
      <c r="AN109" s="4" t="s">
        <v>3557</v>
      </c>
      <c r="AP109" s="4" t="s">
        <v>3558</v>
      </c>
      <c r="AQ109" s="4" t="s">
        <v>132</v>
      </c>
      <c r="AR109" s="4" t="s">
        <v>3556</v>
      </c>
      <c r="AS109" s="4" t="s">
        <v>3559</v>
      </c>
      <c r="AW109" s="4" t="s">
        <v>3560</v>
      </c>
      <c r="BA109" s="4" t="s">
        <v>3561</v>
      </c>
      <c r="BB109" s="4" t="s">
        <v>3562</v>
      </c>
      <c r="BC109" s="4" t="s">
        <v>3563</v>
      </c>
      <c r="BD109" s="4" t="s">
        <v>3564</v>
      </c>
      <c r="BE109" s="4" t="s">
        <v>3564</v>
      </c>
      <c r="BF109" s="4" t="s">
        <v>3564</v>
      </c>
      <c r="BG109" s="4" t="s">
        <v>3565</v>
      </c>
      <c r="BH109" s="4" t="s">
        <v>3565</v>
      </c>
      <c r="BI109" s="4" t="s">
        <v>3565</v>
      </c>
      <c r="BK109" s="4" t="s">
        <v>3566</v>
      </c>
      <c r="BL109" s="4" t="s">
        <v>3567</v>
      </c>
      <c r="BM109" s="4" t="s">
        <v>3567</v>
      </c>
      <c r="BN109" s="4" t="s">
        <v>3567</v>
      </c>
      <c r="BO109" s="4" t="s">
        <v>3568</v>
      </c>
      <c r="BP109" s="4" t="s">
        <v>3568</v>
      </c>
      <c r="BQ109" s="4" t="s">
        <v>3568</v>
      </c>
      <c r="BR109" s="4" t="s">
        <v>3569</v>
      </c>
      <c r="BS109" s="4" t="s">
        <v>3556</v>
      </c>
      <c r="BT109" s="4" t="s">
        <v>2144</v>
      </c>
      <c r="BU109" s="4" t="s">
        <v>741</v>
      </c>
      <c r="BV109" s="4" t="s">
        <v>198</v>
      </c>
      <c r="BW109" s="4" t="s">
        <v>3570</v>
      </c>
      <c r="BX109" s="4" t="s">
        <v>198</v>
      </c>
      <c r="BY109" s="4" t="s">
        <v>3571</v>
      </c>
      <c r="BZ109" s="4" t="s">
        <v>3549</v>
      </c>
      <c r="CC109" s="4" t="s">
        <v>157</v>
      </c>
      <c r="CD109" s="4" t="s">
        <v>3572</v>
      </c>
      <c r="CE109" s="4" t="s">
        <v>126</v>
      </c>
      <c r="CF109" s="4" t="s">
        <v>3573</v>
      </c>
      <c r="CG109" s="4" t="s">
        <v>220</v>
      </c>
      <c r="CJ109" s="4" t="s">
        <v>3574</v>
      </c>
      <c r="CK109" s="4" t="s">
        <v>2848</v>
      </c>
      <c r="CL109" s="4" t="s">
        <v>3575</v>
      </c>
      <c r="CM109" s="4" t="s">
        <v>224</v>
      </c>
      <c r="CN109" s="4" t="s">
        <v>3576</v>
      </c>
      <c r="CO109" s="4" t="s">
        <v>3577</v>
      </c>
      <c r="CP109" s="4" t="s">
        <v>3578</v>
      </c>
      <c r="CQ109" s="4" t="s">
        <v>3579</v>
      </c>
      <c r="CR109" s="4" t="s">
        <v>3578</v>
      </c>
      <c r="CS109" s="4" t="s">
        <v>3580</v>
      </c>
      <c r="CU109" s="4" t="s">
        <v>3581</v>
      </c>
      <c r="CW109" s="4" t="s">
        <v>3582</v>
      </c>
      <c r="DH109" s="4" t="s">
        <v>249</v>
      </c>
      <c r="DI109" s="4" t="s">
        <v>3583</v>
      </c>
      <c r="DQ109" s="4" t="s">
        <v>1219</v>
      </c>
      <c r="DR109" s="4" t="s">
        <v>3584</v>
      </c>
      <c r="DS109" s="4" t="s">
        <v>3585</v>
      </c>
      <c r="DT109" s="4" t="s">
        <v>375</v>
      </c>
      <c r="DU109" s="4" t="s">
        <v>3586</v>
      </c>
      <c r="DV109" s="4" t="s">
        <v>3587</v>
      </c>
      <c r="DW109" s="4" t="s">
        <v>3587</v>
      </c>
      <c r="DZ109" s="4" t="s">
        <v>3588</v>
      </c>
    </row>
    <row r="110" spans="1:132" ht="15" customHeight="1" x14ac:dyDescent="0.25">
      <c r="A110" s="4" t="s">
        <v>3589</v>
      </c>
      <c r="B110" s="4" t="s">
        <v>3589</v>
      </c>
      <c r="C110" s="4" t="s">
        <v>265</v>
      </c>
      <c r="D110" t="s">
        <v>278</v>
      </c>
      <c r="H110" s="4" t="s">
        <v>7011</v>
      </c>
      <c r="X110" t="s">
        <v>3590</v>
      </c>
      <c r="Y110" t="s">
        <v>262</v>
      </c>
      <c r="Z110" s="4" t="s">
        <v>3591</v>
      </c>
      <c r="AA110" s="4" t="s">
        <v>3592</v>
      </c>
      <c r="AB110" s="4" t="s">
        <v>3593</v>
      </c>
      <c r="AC110" s="4" t="s">
        <v>3594</v>
      </c>
      <c r="AD110" s="18">
        <v>18827148509</v>
      </c>
      <c r="AF110" s="18">
        <f t="shared" si="1"/>
        <v>0</v>
      </c>
      <c r="AG110" s="4" t="s">
        <v>929</v>
      </c>
      <c r="AH110" s="4" t="s">
        <v>3595</v>
      </c>
      <c r="AI110" s="4" t="s">
        <v>857</v>
      </c>
      <c r="AS110" s="4" t="s">
        <v>3596</v>
      </c>
      <c r="AW110" s="4" t="s">
        <v>3597</v>
      </c>
      <c r="AZ110" s="4" t="s">
        <v>3598</v>
      </c>
      <c r="BA110" s="4" t="s">
        <v>3599</v>
      </c>
      <c r="BB110" s="4" t="s">
        <v>3600</v>
      </c>
      <c r="BG110" s="4" t="s">
        <v>3601</v>
      </c>
      <c r="BH110" s="4" t="s">
        <v>3601</v>
      </c>
      <c r="BI110" s="4" t="s">
        <v>3601</v>
      </c>
      <c r="BJ110" s="4" t="s">
        <v>3602</v>
      </c>
      <c r="BK110" s="4" t="s">
        <v>3603</v>
      </c>
      <c r="BO110" s="4" t="s">
        <v>3603</v>
      </c>
      <c r="BP110" s="4" t="s">
        <v>3603</v>
      </c>
      <c r="BQ110" s="4" t="s">
        <v>3603</v>
      </c>
      <c r="BV110" s="4" t="s">
        <v>198</v>
      </c>
      <c r="BX110" s="4" t="s">
        <v>198</v>
      </c>
      <c r="CN110" s="4" t="s">
        <v>386</v>
      </c>
      <c r="DZ110" s="4" t="s">
        <v>3604</v>
      </c>
    </row>
    <row r="111" spans="1:132" ht="15" customHeight="1" x14ac:dyDescent="0.25">
      <c r="A111" s="4" t="s">
        <v>3605</v>
      </c>
      <c r="B111" s="4" t="s">
        <v>3605</v>
      </c>
      <c r="C111" s="4" t="s">
        <v>303</v>
      </c>
      <c r="D111" t="s">
        <v>184</v>
      </c>
      <c r="E111" s="16">
        <v>2015</v>
      </c>
      <c r="G111" s="4" t="s">
        <v>3612</v>
      </c>
      <c r="H111" s="4" t="s">
        <v>7011</v>
      </c>
      <c r="I111" s="4" t="s">
        <v>3615</v>
      </c>
      <c r="J111" s="4" t="s">
        <v>1333</v>
      </c>
      <c r="P111" s="4" t="s">
        <v>3633</v>
      </c>
      <c r="Q111" s="4" t="s">
        <v>3634</v>
      </c>
      <c r="R111" s="4" t="s">
        <v>3635</v>
      </c>
      <c r="S111" s="4" t="s">
        <v>3636</v>
      </c>
      <c r="T111" s="4" t="s">
        <v>3637</v>
      </c>
      <c r="U111" s="4" t="s">
        <v>3638</v>
      </c>
      <c r="X111" t="s">
        <v>3606</v>
      </c>
      <c r="Y111" t="s">
        <v>262</v>
      </c>
      <c r="Z111" s="4" t="s">
        <v>301</v>
      </c>
      <c r="AA111" s="4" t="s">
        <v>302</v>
      </c>
      <c r="AB111" s="4" t="s">
        <v>3607</v>
      </c>
      <c r="AC111" s="4" t="s">
        <v>3608</v>
      </c>
      <c r="AD111" s="18">
        <v>39853501579</v>
      </c>
      <c r="AE111" s="4" t="s">
        <v>3609</v>
      </c>
      <c r="AF111" s="18">
        <f t="shared" si="1"/>
        <v>4543299180.0060005</v>
      </c>
      <c r="AG111" s="4" t="s">
        <v>3610</v>
      </c>
      <c r="AH111" s="4" t="s">
        <v>1817</v>
      </c>
      <c r="AI111" s="4" t="s">
        <v>3611</v>
      </c>
      <c r="AJ111" s="4" t="s">
        <v>3612</v>
      </c>
      <c r="AK111" s="4" t="s">
        <v>198</v>
      </c>
      <c r="AL111" s="4" t="s">
        <v>3613</v>
      </c>
      <c r="AM111" s="4" t="s">
        <v>198</v>
      </c>
      <c r="AN111" s="4" t="s">
        <v>3614</v>
      </c>
      <c r="AP111" s="4" t="s">
        <v>857</v>
      </c>
      <c r="AR111" s="4" t="s">
        <v>3615</v>
      </c>
      <c r="AS111" s="4" t="s">
        <v>3616</v>
      </c>
      <c r="AU111" s="4" t="s">
        <v>3617</v>
      </c>
      <c r="AY111" s="4" t="s">
        <v>3618</v>
      </c>
      <c r="AZ111" s="4" t="s">
        <v>3619</v>
      </c>
      <c r="BA111" s="4" t="s">
        <v>3620</v>
      </c>
      <c r="BC111" s="4" t="s">
        <v>3621</v>
      </c>
      <c r="BD111" s="4" t="s">
        <v>3622</v>
      </c>
      <c r="BE111" s="4" t="s">
        <v>3622</v>
      </c>
      <c r="BF111" s="4" t="s">
        <v>3622</v>
      </c>
      <c r="BG111" s="4" t="s">
        <v>3623</v>
      </c>
      <c r="BH111" s="4" t="s">
        <v>3623</v>
      </c>
      <c r="BI111" s="4" t="s">
        <v>3623</v>
      </c>
      <c r="BJ111" s="4" t="s">
        <v>3624</v>
      </c>
      <c r="BK111" s="4" t="s">
        <v>3625</v>
      </c>
      <c r="BL111" s="4" t="s">
        <v>3620</v>
      </c>
      <c r="BM111" s="4" t="s">
        <v>3620</v>
      </c>
      <c r="BN111" s="4" t="s">
        <v>3620</v>
      </c>
      <c r="BR111" s="4" t="s">
        <v>3626</v>
      </c>
      <c r="BS111" s="4" t="s">
        <v>3615</v>
      </c>
      <c r="BT111" s="4" t="s">
        <v>1333</v>
      </c>
      <c r="BY111" s="4" t="s">
        <v>3627</v>
      </c>
      <c r="CI111" s="4" t="s">
        <v>3628</v>
      </c>
      <c r="CN111" s="4" t="s">
        <v>3629</v>
      </c>
      <c r="CO111" s="4" t="s">
        <v>3630</v>
      </c>
      <c r="CP111" s="4" t="s">
        <v>3631</v>
      </c>
      <c r="CQ111" s="4" t="s">
        <v>3632</v>
      </c>
      <c r="CR111" s="4" t="s">
        <v>3633</v>
      </c>
      <c r="CS111" s="4" t="s">
        <v>3634</v>
      </c>
      <c r="CT111" s="4" t="s">
        <v>3635</v>
      </c>
      <c r="CU111" s="4" t="s">
        <v>3636</v>
      </c>
      <c r="CV111" s="4" t="s">
        <v>3637</v>
      </c>
      <c r="CW111" s="4" t="s">
        <v>3638</v>
      </c>
      <c r="DH111" s="4" t="s">
        <v>3639</v>
      </c>
      <c r="DI111" s="4" t="s">
        <v>3640</v>
      </c>
      <c r="DN111" s="4" t="s">
        <v>563</v>
      </c>
      <c r="DO111" s="4" t="s">
        <v>3641</v>
      </c>
      <c r="DP111" s="4" t="s">
        <v>3642</v>
      </c>
      <c r="DQ111" s="4" t="s">
        <v>3643</v>
      </c>
      <c r="DR111" s="4" t="s">
        <v>3644</v>
      </c>
      <c r="DS111" s="4" t="s">
        <v>1361</v>
      </c>
      <c r="DT111" s="4" t="s">
        <v>3645</v>
      </c>
      <c r="DV111" s="4" t="s">
        <v>3646</v>
      </c>
      <c r="DW111" s="4" t="s">
        <v>3647</v>
      </c>
      <c r="DX111" s="4" t="s">
        <v>753</v>
      </c>
      <c r="DZ111" s="4" t="s">
        <v>3648</v>
      </c>
      <c r="EA111" s="4" t="s">
        <v>3649</v>
      </c>
      <c r="EB111" s="4" t="s">
        <v>3650</v>
      </c>
    </row>
    <row r="112" spans="1:132" ht="15" customHeight="1" x14ac:dyDescent="0.25">
      <c r="A112" s="4" t="s">
        <v>3651</v>
      </c>
      <c r="B112" s="4" t="s">
        <v>3651</v>
      </c>
      <c r="C112" s="4" t="s">
        <v>265</v>
      </c>
      <c r="D112" t="s">
        <v>260</v>
      </c>
      <c r="G112" s="4" t="s">
        <v>3659</v>
      </c>
      <c r="H112" s="4" t="s">
        <v>7011</v>
      </c>
      <c r="S112" s="4" t="s">
        <v>3677</v>
      </c>
      <c r="W112" s="4" t="s">
        <v>3678</v>
      </c>
      <c r="X112" t="s">
        <v>3652</v>
      </c>
      <c r="Y112" t="s">
        <v>262</v>
      </c>
      <c r="Z112" s="4" t="s">
        <v>3653</v>
      </c>
      <c r="AA112" s="4" t="s">
        <v>3654</v>
      </c>
      <c r="AB112" s="4" t="s">
        <v>3655</v>
      </c>
      <c r="AC112" s="4" t="s">
        <v>3656</v>
      </c>
      <c r="AD112" s="18">
        <v>23131940280</v>
      </c>
      <c r="AE112" s="4" t="s">
        <v>193</v>
      </c>
      <c r="AF112" s="18">
        <f t="shared" si="1"/>
        <v>1503576118.2</v>
      </c>
      <c r="AG112" s="4" t="s">
        <v>3031</v>
      </c>
      <c r="AH112" s="4" t="s">
        <v>3657</v>
      </c>
      <c r="AI112" s="4" t="s">
        <v>3658</v>
      </c>
      <c r="AJ112" s="4" t="s">
        <v>3659</v>
      </c>
      <c r="AK112" s="4" t="s">
        <v>198</v>
      </c>
      <c r="AL112" s="4" t="s">
        <v>389</v>
      </c>
      <c r="AN112" s="4" t="s">
        <v>3660</v>
      </c>
      <c r="AO112" s="4" t="s">
        <v>3661</v>
      </c>
      <c r="AP112" s="4" t="s">
        <v>3662</v>
      </c>
      <c r="AQ112" s="4" t="s">
        <v>132</v>
      </c>
      <c r="AR112" s="4" t="s">
        <v>3663</v>
      </c>
      <c r="AS112" s="4" t="s">
        <v>3664</v>
      </c>
      <c r="AU112" s="4" t="s">
        <v>3665</v>
      </c>
      <c r="AV112" s="4" t="s">
        <v>3665</v>
      </c>
      <c r="AW112" s="4" t="s">
        <v>3666</v>
      </c>
      <c r="AX112" s="4" t="s">
        <v>3665</v>
      </c>
      <c r="AZ112" s="4" t="s">
        <v>3667</v>
      </c>
      <c r="BA112" s="4" t="s">
        <v>3668</v>
      </c>
      <c r="BB112" s="4" t="s">
        <v>3669</v>
      </c>
      <c r="BC112" s="4" t="s">
        <v>3670</v>
      </c>
      <c r="BD112" s="4" t="s">
        <v>3671</v>
      </c>
      <c r="BE112" s="4" t="s">
        <v>3671</v>
      </c>
      <c r="BF112" s="4" t="s">
        <v>3671</v>
      </c>
      <c r="BG112" s="4" t="s">
        <v>3667</v>
      </c>
      <c r="BH112" s="4" t="s">
        <v>3667</v>
      </c>
      <c r="BI112" s="4" t="s">
        <v>3667</v>
      </c>
      <c r="BJ112" s="4" t="s">
        <v>3672</v>
      </c>
      <c r="BK112" s="4" t="s">
        <v>3673</v>
      </c>
      <c r="BL112" s="4" t="s">
        <v>3674</v>
      </c>
      <c r="BM112" s="4" t="s">
        <v>3674</v>
      </c>
      <c r="BN112" s="4" t="s">
        <v>3674</v>
      </c>
      <c r="BO112" s="4" t="s">
        <v>3675</v>
      </c>
      <c r="BP112" s="4" t="s">
        <v>3675</v>
      </c>
      <c r="BQ112" s="4" t="s">
        <v>3675</v>
      </c>
      <c r="BV112" s="4" t="s">
        <v>198</v>
      </c>
      <c r="BX112" s="4" t="s">
        <v>198</v>
      </c>
      <c r="CQ112" s="4" t="s">
        <v>3676</v>
      </c>
      <c r="CU112" s="4" t="s">
        <v>3677</v>
      </c>
      <c r="DA112" s="4" t="s">
        <v>3678</v>
      </c>
      <c r="DV112" s="4" t="s">
        <v>3679</v>
      </c>
      <c r="DZ112" s="4" t="s">
        <v>3680</v>
      </c>
    </row>
    <row r="113" spans="1:132" ht="15" customHeight="1" x14ac:dyDescent="0.25">
      <c r="A113" s="4" t="s">
        <v>3681</v>
      </c>
      <c r="B113" s="4" t="s">
        <v>3681</v>
      </c>
      <c r="C113" s="4" t="s">
        <v>265</v>
      </c>
      <c r="D113" t="s">
        <v>319</v>
      </c>
      <c r="G113" s="4" t="s">
        <v>3688</v>
      </c>
      <c r="H113" s="4" t="s">
        <v>7011</v>
      </c>
      <c r="I113" s="4" t="s">
        <v>3703</v>
      </c>
      <c r="J113" s="4" t="s">
        <v>692</v>
      </c>
      <c r="X113" t="s">
        <v>3682</v>
      </c>
      <c r="Y113" t="s">
        <v>262</v>
      </c>
      <c r="Z113" s="4" t="s">
        <v>3683</v>
      </c>
      <c r="AA113" s="4" t="s">
        <v>3684</v>
      </c>
      <c r="AB113" s="4" t="s">
        <v>3685</v>
      </c>
      <c r="AC113" s="4" t="s">
        <v>3552</v>
      </c>
      <c r="AD113" s="18">
        <v>2373416268</v>
      </c>
      <c r="AE113" s="4" t="s">
        <v>159</v>
      </c>
      <c r="AF113" s="18">
        <f t="shared" si="1"/>
        <v>830695693.79999995</v>
      </c>
      <c r="AG113" s="4" t="s">
        <v>1063</v>
      </c>
      <c r="AH113" s="4" t="s">
        <v>3686</v>
      </c>
      <c r="AI113" s="4" t="s">
        <v>3687</v>
      </c>
      <c r="AJ113" s="4" t="s">
        <v>3688</v>
      </c>
      <c r="AK113" s="4" t="s">
        <v>198</v>
      </c>
      <c r="AL113" s="4" t="s">
        <v>160</v>
      </c>
      <c r="AM113" s="4" t="s">
        <v>2570</v>
      </c>
      <c r="AN113" s="4" t="s">
        <v>331</v>
      </c>
      <c r="AS113" s="4" t="s">
        <v>3689</v>
      </c>
      <c r="AT113" s="4" t="s">
        <v>3690</v>
      </c>
      <c r="AU113" s="4" t="s">
        <v>3691</v>
      </c>
      <c r="AV113" s="4" t="s">
        <v>3690</v>
      </c>
      <c r="AW113" s="4" t="s">
        <v>3692</v>
      </c>
      <c r="AX113" s="4" t="s">
        <v>3693</v>
      </c>
      <c r="AY113" s="4" t="s">
        <v>3694</v>
      </c>
      <c r="AZ113" s="4" t="s">
        <v>3695</v>
      </c>
      <c r="BA113" s="4" t="s">
        <v>3696</v>
      </c>
      <c r="BB113" s="4" t="s">
        <v>3697</v>
      </c>
      <c r="BC113" s="4" t="s">
        <v>3698</v>
      </c>
      <c r="BD113" s="4" t="s">
        <v>3699</v>
      </c>
      <c r="BE113" s="4" t="s">
        <v>3699</v>
      </c>
      <c r="BF113" s="4" t="s">
        <v>3699</v>
      </c>
      <c r="BG113" s="4" t="s">
        <v>3700</v>
      </c>
      <c r="BH113" s="4" t="s">
        <v>3700</v>
      </c>
      <c r="BI113" s="4" t="s">
        <v>3700</v>
      </c>
      <c r="BJ113" s="4" t="s">
        <v>3699</v>
      </c>
      <c r="BK113" s="4" t="s">
        <v>3701</v>
      </c>
      <c r="BL113" s="4" t="s">
        <v>3702</v>
      </c>
      <c r="BM113" s="4" t="s">
        <v>3702</v>
      </c>
      <c r="BN113" s="4" t="s">
        <v>3702</v>
      </c>
      <c r="BO113" s="4" t="s">
        <v>3701</v>
      </c>
      <c r="BP113" s="4" t="s">
        <v>3701</v>
      </c>
      <c r="BQ113" s="4" t="s">
        <v>3701</v>
      </c>
      <c r="BR113" s="4" t="s">
        <v>857</v>
      </c>
      <c r="BS113" s="4" t="s">
        <v>3703</v>
      </c>
      <c r="BT113" s="4" t="s">
        <v>692</v>
      </c>
      <c r="BV113" s="4" t="s">
        <v>198</v>
      </c>
      <c r="BX113" s="4" t="s">
        <v>198</v>
      </c>
      <c r="BY113" s="4" t="s">
        <v>573</v>
      </c>
      <c r="DQ113" s="4" t="s">
        <v>375</v>
      </c>
      <c r="DT113" s="4" t="s">
        <v>258</v>
      </c>
      <c r="DX113" s="4" t="s">
        <v>1051</v>
      </c>
      <c r="DY113" s="4" t="s">
        <v>388</v>
      </c>
      <c r="DZ113" s="4" t="s">
        <v>3704</v>
      </c>
    </row>
    <row r="114" spans="1:132" ht="15" customHeight="1" x14ac:dyDescent="0.25">
      <c r="A114" s="4" t="s">
        <v>3705</v>
      </c>
      <c r="B114" s="4" t="s">
        <v>3705</v>
      </c>
      <c r="C114" s="4" t="s">
        <v>119</v>
      </c>
      <c r="D114" t="s">
        <v>319</v>
      </c>
      <c r="G114" s="4" t="s">
        <v>3715</v>
      </c>
      <c r="H114" s="4" t="s">
        <v>7011</v>
      </c>
      <c r="J114" s="4" t="s">
        <v>692</v>
      </c>
      <c r="P114" s="4" t="s">
        <v>964</v>
      </c>
      <c r="Q114" s="4" t="s">
        <v>3738</v>
      </c>
      <c r="R114" s="4" t="s">
        <v>723</v>
      </c>
      <c r="S114" s="4" t="s">
        <v>3739</v>
      </c>
      <c r="T114" s="4" t="s">
        <v>723</v>
      </c>
      <c r="U114" s="4" t="s">
        <v>3740</v>
      </c>
      <c r="V114" s="4" t="s">
        <v>2195</v>
      </c>
      <c r="W114" s="4" t="s">
        <v>3743</v>
      </c>
      <c r="X114" t="s">
        <v>3706</v>
      </c>
      <c r="Y114" t="s">
        <v>186</v>
      </c>
      <c r="Z114" s="4" t="s">
        <v>3707</v>
      </c>
      <c r="AA114" s="4" t="s">
        <v>3708</v>
      </c>
      <c r="AB114" s="4" t="s">
        <v>3709</v>
      </c>
      <c r="AC114" s="4" t="s">
        <v>3710</v>
      </c>
      <c r="AD114" s="18">
        <v>3201187800</v>
      </c>
      <c r="AE114" s="4" t="s">
        <v>3711</v>
      </c>
      <c r="AF114" s="18">
        <f t="shared" si="1"/>
        <v>214479582.60000002</v>
      </c>
      <c r="AG114" s="4" t="s">
        <v>3712</v>
      </c>
      <c r="AH114" s="4" t="s">
        <v>3713</v>
      </c>
      <c r="AI114" s="4" t="s">
        <v>3714</v>
      </c>
      <c r="AJ114" s="4" t="s">
        <v>3715</v>
      </c>
      <c r="AK114" s="4" t="s">
        <v>198</v>
      </c>
      <c r="AL114" s="4" t="s">
        <v>3716</v>
      </c>
      <c r="AM114" s="4" t="s">
        <v>3717</v>
      </c>
      <c r="AP114" s="4" t="s">
        <v>3066</v>
      </c>
      <c r="AS114" s="4" t="s">
        <v>3718</v>
      </c>
      <c r="AV114" s="4" t="s">
        <v>3719</v>
      </c>
      <c r="AX114" s="4" t="s">
        <v>3720</v>
      </c>
      <c r="AY114" s="4" t="s">
        <v>3721</v>
      </c>
      <c r="AZ114" s="4" t="s">
        <v>3722</v>
      </c>
      <c r="BA114" s="4" t="s">
        <v>3723</v>
      </c>
      <c r="BB114" s="4" t="s">
        <v>3724</v>
      </c>
      <c r="BC114" s="4" t="s">
        <v>3725</v>
      </c>
      <c r="BG114" s="4" t="s">
        <v>3726</v>
      </c>
      <c r="BH114" s="4" t="s">
        <v>3727</v>
      </c>
      <c r="BI114" s="4" t="s">
        <v>3728</v>
      </c>
      <c r="BJ114" s="4" t="s">
        <v>3729</v>
      </c>
      <c r="BK114" s="4" t="s">
        <v>3730</v>
      </c>
      <c r="BL114" s="4" t="s">
        <v>3731</v>
      </c>
      <c r="BM114" s="4" t="s">
        <v>3732</v>
      </c>
      <c r="BN114" s="4" t="s">
        <v>3733</v>
      </c>
      <c r="BO114" s="4" t="s">
        <v>3734</v>
      </c>
      <c r="BP114" s="4" t="s">
        <v>3734</v>
      </c>
      <c r="BQ114" s="4" t="s">
        <v>3734</v>
      </c>
      <c r="BR114" s="4" t="s">
        <v>3735</v>
      </c>
      <c r="BT114" s="4" t="s">
        <v>692</v>
      </c>
      <c r="BV114" s="4" t="s">
        <v>198</v>
      </c>
      <c r="BX114" s="4" t="s">
        <v>198</v>
      </c>
      <c r="BY114" s="4" t="s">
        <v>573</v>
      </c>
      <c r="CE114" s="4" t="s">
        <v>126</v>
      </c>
      <c r="CO114" s="4" t="s">
        <v>3736</v>
      </c>
      <c r="CP114" s="4" t="s">
        <v>382</v>
      </c>
      <c r="CQ114" s="4" t="s">
        <v>3737</v>
      </c>
      <c r="CR114" s="4" t="s">
        <v>964</v>
      </c>
      <c r="CS114" s="4" t="s">
        <v>3738</v>
      </c>
      <c r="CT114" s="4" t="s">
        <v>723</v>
      </c>
      <c r="CU114" s="4" t="s">
        <v>3739</v>
      </c>
      <c r="CV114" s="4" t="s">
        <v>723</v>
      </c>
      <c r="CW114" s="4" t="s">
        <v>3740</v>
      </c>
      <c r="CX114" s="4" t="s">
        <v>3741</v>
      </c>
      <c r="CY114" s="4" t="s">
        <v>3742</v>
      </c>
      <c r="CZ114" s="4" t="s">
        <v>2195</v>
      </c>
      <c r="DA114" s="4" t="s">
        <v>3743</v>
      </c>
      <c r="DB114" s="4" t="s">
        <v>240</v>
      </c>
      <c r="DC114" s="4" t="s">
        <v>3744</v>
      </c>
      <c r="DD114" s="4" t="s">
        <v>2669</v>
      </c>
      <c r="DE114" s="4" t="s">
        <v>3745</v>
      </c>
      <c r="DF114" s="4" t="s">
        <v>3746</v>
      </c>
      <c r="DG114" s="4" t="s">
        <v>3747</v>
      </c>
      <c r="DH114" s="4" t="s">
        <v>3748</v>
      </c>
      <c r="DI114" s="4" t="s">
        <v>3749</v>
      </c>
      <c r="DN114" s="4" t="s">
        <v>387</v>
      </c>
      <c r="DO114" s="4" t="s">
        <v>386</v>
      </c>
      <c r="DP114" s="4" t="s">
        <v>387</v>
      </c>
      <c r="DT114" s="4" t="s">
        <v>1220</v>
      </c>
      <c r="DX114" s="4" t="s">
        <v>2551</v>
      </c>
      <c r="DY114" s="4" t="s">
        <v>387</v>
      </c>
      <c r="DZ114" s="4" t="s">
        <v>3750</v>
      </c>
      <c r="EA114" s="4" t="s">
        <v>2654</v>
      </c>
      <c r="EB114" s="4" t="s">
        <v>3751</v>
      </c>
    </row>
    <row r="115" spans="1:132" ht="15" customHeight="1" x14ac:dyDescent="0.25">
      <c r="A115" s="4" t="s">
        <v>3752</v>
      </c>
      <c r="B115" s="4" t="s">
        <v>3752</v>
      </c>
      <c r="C115" s="4" t="s">
        <v>190</v>
      </c>
      <c r="D115" t="s">
        <v>260</v>
      </c>
      <c r="H115" s="4" t="s">
        <v>7011</v>
      </c>
      <c r="X115" t="s">
        <v>3753</v>
      </c>
      <c r="Y115" t="s">
        <v>262</v>
      </c>
      <c r="Z115" s="4" t="s">
        <v>3754</v>
      </c>
      <c r="AA115" s="4" t="s">
        <v>3755</v>
      </c>
      <c r="AB115" s="4" t="s">
        <v>3756</v>
      </c>
      <c r="AC115" s="4" t="s">
        <v>3757</v>
      </c>
      <c r="AD115" s="18">
        <v>42817472975</v>
      </c>
      <c r="AF115" s="18">
        <f t="shared" si="1"/>
        <v>0</v>
      </c>
      <c r="AG115" s="4" t="s">
        <v>268</v>
      </c>
      <c r="AH115" s="4" t="s">
        <v>3758</v>
      </c>
      <c r="BV115" s="4" t="s">
        <v>198</v>
      </c>
      <c r="BX115" s="4" t="s">
        <v>198</v>
      </c>
    </row>
    <row r="116" spans="1:132" ht="15" customHeight="1" x14ac:dyDescent="0.25">
      <c r="A116" s="4" t="s">
        <v>3759</v>
      </c>
      <c r="B116" s="4" t="s">
        <v>3759</v>
      </c>
      <c r="C116" s="4" t="s">
        <v>303</v>
      </c>
      <c r="D116" t="s">
        <v>184</v>
      </c>
      <c r="E116" s="16">
        <v>2014</v>
      </c>
      <c r="G116" s="4" t="s">
        <v>3767</v>
      </c>
      <c r="H116" s="4" t="s">
        <v>7011</v>
      </c>
      <c r="I116" s="4" t="s">
        <v>3777</v>
      </c>
      <c r="J116" s="4" t="s">
        <v>692</v>
      </c>
      <c r="X116" t="s">
        <v>3760</v>
      </c>
      <c r="Y116" t="s">
        <v>262</v>
      </c>
      <c r="Z116" s="4" t="s">
        <v>3761</v>
      </c>
      <c r="AA116" s="4" t="s">
        <v>3762</v>
      </c>
      <c r="AB116" s="4" t="s">
        <v>3763</v>
      </c>
      <c r="AC116" s="4" t="s">
        <v>3764</v>
      </c>
      <c r="AD116" s="18">
        <v>6113951011</v>
      </c>
      <c r="AF116" s="18">
        <f t="shared" si="1"/>
        <v>0</v>
      </c>
      <c r="AG116" s="4" t="s">
        <v>3765</v>
      </c>
      <c r="AI116" s="4" t="s">
        <v>3766</v>
      </c>
      <c r="AJ116" s="4" t="s">
        <v>3767</v>
      </c>
      <c r="AS116" s="4" t="s">
        <v>3768</v>
      </c>
      <c r="AU116" s="4" t="s">
        <v>3769</v>
      </c>
      <c r="AW116" s="4" t="s">
        <v>3770</v>
      </c>
      <c r="BB116" s="4" t="s">
        <v>3771</v>
      </c>
      <c r="BC116" s="4" t="s">
        <v>3772</v>
      </c>
      <c r="BD116" s="4" t="s">
        <v>3773</v>
      </c>
      <c r="BE116" s="4" t="s">
        <v>3773</v>
      </c>
      <c r="BF116" s="4" t="s">
        <v>3773</v>
      </c>
      <c r="BG116" s="4" t="s">
        <v>768</v>
      </c>
      <c r="BH116" s="4" t="s">
        <v>768</v>
      </c>
      <c r="BI116" s="4" t="s">
        <v>768</v>
      </c>
      <c r="BJ116" s="4" t="s">
        <v>3774</v>
      </c>
      <c r="BK116" s="4" t="s">
        <v>3775</v>
      </c>
      <c r="BR116" s="4" t="s">
        <v>3776</v>
      </c>
      <c r="BS116" s="4" t="s">
        <v>3777</v>
      </c>
      <c r="BT116" s="4" t="s">
        <v>692</v>
      </c>
      <c r="BY116" s="4" t="s">
        <v>3778</v>
      </c>
      <c r="EA116" s="4" t="s">
        <v>3779</v>
      </c>
      <c r="EB116" s="4" t="s">
        <v>3780</v>
      </c>
    </row>
    <row r="117" spans="1:132" ht="15" customHeight="1" x14ac:dyDescent="0.25">
      <c r="A117" s="4" t="s">
        <v>3781</v>
      </c>
      <c r="B117" s="4" t="s">
        <v>3781</v>
      </c>
      <c r="C117" s="4" t="s">
        <v>303</v>
      </c>
      <c r="D117" t="s">
        <v>184</v>
      </c>
      <c r="E117" s="16">
        <v>2010</v>
      </c>
      <c r="G117" s="4" t="s">
        <v>3787</v>
      </c>
      <c r="H117" s="4" t="s">
        <v>7011</v>
      </c>
      <c r="I117" s="4" t="s">
        <v>3810</v>
      </c>
      <c r="J117" s="4" t="s">
        <v>3811</v>
      </c>
      <c r="K117" s="4" t="s">
        <v>151</v>
      </c>
      <c r="P117" s="4" t="s">
        <v>3816</v>
      </c>
      <c r="Q117" s="4" t="s">
        <v>3817</v>
      </c>
      <c r="R117" s="4" t="s">
        <v>3818</v>
      </c>
      <c r="S117" s="4" t="s">
        <v>3819</v>
      </c>
      <c r="T117" s="4" t="s">
        <v>3820</v>
      </c>
      <c r="U117" s="4" t="s">
        <v>3821</v>
      </c>
      <c r="X117" t="s">
        <v>3782</v>
      </c>
      <c r="Y117" t="s">
        <v>186</v>
      </c>
      <c r="Z117" s="4" t="s">
        <v>301</v>
      </c>
      <c r="AA117" s="4" t="s">
        <v>3783</v>
      </c>
      <c r="AB117" s="4" t="s">
        <v>3784</v>
      </c>
      <c r="AC117" s="4" t="s">
        <v>3785</v>
      </c>
      <c r="AD117" s="18">
        <v>56546957475</v>
      </c>
      <c r="AE117" s="4" t="s">
        <v>2045</v>
      </c>
      <c r="AF117" s="18">
        <f t="shared" si="1"/>
        <v>6785634897</v>
      </c>
      <c r="AG117" s="4" t="s">
        <v>3610</v>
      </c>
      <c r="AH117" s="4" t="s">
        <v>1817</v>
      </c>
      <c r="AI117" s="4" t="s">
        <v>3786</v>
      </c>
      <c r="AJ117" s="4" t="s">
        <v>3787</v>
      </c>
      <c r="AK117" s="4" t="s">
        <v>1205</v>
      </c>
      <c r="AN117" s="4" t="s">
        <v>3788</v>
      </c>
      <c r="AP117" s="4" t="s">
        <v>3789</v>
      </c>
      <c r="AQ117" s="4" t="s">
        <v>132</v>
      </c>
      <c r="AR117" s="4" t="s">
        <v>3790</v>
      </c>
      <c r="AS117" s="4" t="s">
        <v>3791</v>
      </c>
      <c r="AT117" s="4" t="s">
        <v>3792</v>
      </c>
      <c r="AU117" s="4" t="s">
        <v>3793</v>
      </c>
      <c r="AV117" s="4" t="s">
        <v>3792</v>
      </c>
      <c r="AW117" s="4" t="s">
        <v>3794</v>
      </c>
      <c r="AX117" s="4" t="s">
        <v>3795</v>
      </c>
      <c r="AY117" s="4" t="s">
        <v>3796</v>
      </c>
      <c r="AZ117" s="4" t="s">
        <v>3797</v>
      </c>
      <c r="BA117" s="4" t="s">
        <v>3798</v>
      </c>
      <c r="BB117" s="4" t="s">
        <v>3799</v>
      </c>
      <c r="BC117" s="4" t="s">
        <v>3800</v>
      </c>
      <c r="BD117" s="4" t="s">
        <v>3801</v>
      </c>
      <c r="BE117" s="4" t="s">
        <v>3801</v>
      </c>
      <c r="BF117" s="4" t="s">
        <v>3801</v>
      </c>
      <c r="BG117" s="4" t="s">
        <v>3802</v>
      </c>
      <c r="BH117" s="4" t="s">
        <v>3802</v>
      </c>
      <c r="BI117" s="4" t="s">
        <v>3802</v>
      </c>
      <c r="BJ117" s="4" t="s">
        <v>3803</v>
      </c>
      <c r="BK117" s="4" t="s">
        <v>3804</v>
      </c>
      <c r="BL117" s="4" t="s">
        <v>3805</v>
      </c>
      <c r="BM117" s="4" t="s">
        <v>3805</v>
      </c>
      <c r="BN117" s="4" t="s">
        <v>3805</v>
      </c>
      <c r="BO117" s="4" t="s">
        <v>3806</v>
      </c>
      <c r="BP117" s="4" t="s">
        <v>3807</v>
      </c>
      <c r="BQ117" s="4" t="s">
        <v>3808</v>
      </c>
      <c r="BR117" s="4" t="s">
        <v>3809</v>
      </c>
      <c r="BS117" s="4" t="s">
        <v>3810</v>
      </c>
      <c r="BT117" s="4" t="s">
        <v>3811</v>
      </c>
      <c r="BU117" s="4" t="s">
        <v>151</v>
      </c>
      <c r="BV117" s="4" t="s">
        <v>198</v>
      </c>
      <c r="BX117" s="4" t="s">
        <v>198</v>
      </c>
      <c r="BY117" s="4" t="s">
        <v>3812</v>
      </c>
      <c r="BZ117" s="4" t="s">
        <v>301</v>
      </c>
      <c r="CB117" s="4" t="s">
        <v>156</v>
      </c>
      <c r="CC117" s="4" t="s">
        <v>157</v>
      </c>
      <c r="CE117" s="4" t="s">
        <v>126</v>
      </c>
      <c r="CI117" s="4" t="s">
        <v>330</v>
      </c>
      <c r="CM117" s="4" t="s">
        <v>224</v>
      </c>
      <c r="CO117" s="4" t="s">
        <v>3813</v>
      </c>
      <c r="CP117" s="4" t="s">
        <v>3814</v>
      </c>
      <c r="CQ117" s="4" t="s">
        <v>3815</v>
      </c>
      <c r="CR117" s="4" t="s">
        <v>3816</v>
      </c>
      <c r="CS117" s="4" t="s">
        <v>3817</v>
      </c>
      <c r="CT117" s="4" t="s">
        <v>3818</v>
      </c>
      <c r="CU117" s="4" t="s">
        <v>3819</v>
      </c>
      <c r="CV117" s="4" t="s">
        <v>3820</v>
      </c>
      <c r="CW117" s="4" t="s">
        <v>3821</v>
      </c>
      <c r="DB117" s="4" t="s">
        <v>3822</v>
      </c>
      <c r="DC117" s="4" t="s">
        <v>3823</v>
      </c>
      <c r="DH117" s="4" t="s">
        <v>3824</v>
      </c>
      <c r="DI117" s="4" t="s">
        <v>3825</v>
      </c>
      <c r="DV117" s="4" t="s">
        <v>3826</v>
      </c>
      <c r="DW117" s="4" t="s">
        <v>3827</v>
      </c>
      <c r="DZ117" s="4" t="s">
        <v>3828</v>
      </c>
    </row>
    <row r="118" spans="1:132" ht="15" customHeight="1" x14ac:dyDescent="0.25">
      <c r="A118" s="4" t="s">
        <v>3829</v>
      </c>
      <c r="B118" s="4" t="s">
        <v>3829</v>
      </c>
      <c r="C118" s="4" t="s">
        <v>303</v>
      </c>
      <c r="D118" t="s">
        <v>184</v>
      </c>
      <c r="E118" s="16">
        <v>2006</v>
      </c>
      <c r="G118" s="4" t="s">
        <v>3835</v>
      </c>
      <c r="H118" s="4" t="s">
        <v>7011</v>
      </c>
      <c r="I118" s="4" t="s">
        <v>3843</v>
      </c>
      <c r="J118" s="4" t="s">
        <v>692</v>
      </c>
      <c r="K118" s="4" t="s">
        <v>741</v>
      </c>
      <c r="R118" s="4" t="s">
        <v>509</v>
      </c>
      <c r="S118" s="4" t="s">
        <v>3847</v>
      </c>
      <c r="X118" t="s">
        <v>3830</v>
      </c>
      <c r="Y118" t="s">
        <v>262</v>
      </c>
      <c r="Z118" s="4" t="s">
        <v>301</v>
      </c>
      <c r="AA118" s="4" t="s">
        <v>302</v>
      </c>
      <c r="AB118" s="4" t="s">
        <v>3831</v>
      </c>
      <c r="AC118" s="4" t="s">
        <v>3832</v>
      </c>
      <c r="AD118" s="18">
        <v>85506243833</v>
      </c>
      <c r="AF118" s="18">
        <f t="shared" si="1"/>
        <v>0</v>
      </c>
      <c r="AG118" s="4" t="s">
        <v>3059</v>
      </c>
      <c r="AH118" s="4" t="s">
        <v>3833</v>
      </c>
      <c r="AI118" s="4" t="s">
        <v>3834</v>
      </c>
      <c r="AJ118" s="4" t="s">
        <v>3835</v>
      </c>
      <c r="AS118" s="4" t="s">
        <v>3836</v>
      </c>
      <c r="AU118" s="4" t="s">
        <v>3837</v>
      </c>
      <c r="AW118" s="4" t="s">
        <v>3838</v>
      </c>
      <c r="BB118" s="4" t="s">
        <v>3839</v>
      </c>
      <c r="BJ118" s="4" t="s">
        <v>3840</v>
      </c>
      <c r="BK118" s="4" t="s">
        <v>3841</v>
      </c>
      <c r="BR118" s="4" t="s">
        <v>3842</v>
      </c>
      <c r="BS118" s="4" t="s">
        <v>3843</v>
      </c>
      <c r="BT118" s="4" t="s">
        <v>692</v>
      </c>
      <c r="BU118" s="4" t="s">
        <v>741</v>
      </c>
      <c r="BY118" s="4" t="s">
        <v>3844</v>
      </c>
      <c r="CN118" s="4" t="s">
        <v>3845</v>
      </c>
      <c r="CO118" s="4" t="s">
        <v>3846</v>
      </c>
      <c r="CT118" s="4" t="s">
        <v>509</v>
      </c>
      <c r="CU118" s="4" t="s">
        <v>3847</v>
      </c>
      <c r="DW118" s="4" t="s">
        <v>3848</v>
      </c>
      <c r="DX118" s="4" t="s">
        <v>2300</v>
      </c>
      <c r="EA118" s="4" t="s">
        <v>3849</v>
      </c>
      <c r="EB118" s="4" t="s">
        <v>3850</v>
      </c>
    </row>
    <row r="119" spans="1:132" ht="15" customHeight="1" x14ac:dyDescent="0.25">
      <c r="A119" s="4" t="s">
        <v>3851</v>
      </c>
      <c r="B119" s="4" t="s">
        <v>3851</v>
      </c>
      <c r="C119" s="4" t="s">
        <v>303</v>
      </c>
      <c r="D119" t="s">
        <v>278</v>
      </c>
      <c r="G119" s="4" t="s">
        <v>3859</v>
      </c>
      <c r="H119" s="4" t="s">
        <v>7011</v>
      </c>
      <c r="I119" s="4" t="s">
        <v>3862</v>
      </c>
      <c r="J119" s="4" t="s">
        <v>692</v>
      </c>
      <c r="X119" t="s">
        <v>3852</v>
      </c>
      <c r="Y119" t="s">
        <v>262</v>
      </c>
      <c r="Z119" s="4" t="s">
        <v>3853</v>
      </c>
      <c r="AA119" s="4" t="s">
        <v>3854</v>
      </c>
      <c r="AB119" s="4" t="s">
        <v>3855</v>
      </c>
      <c r="AC119" s="4" t="s">
        <v>3856</v>
      </c>
      <c r="AD119" s="18">
        <v>30123914808</v>
      </c>
      <c r="AF119" s="18">
        <f t="shared" si="1"/>
        <v>0</v>
      </c>
      <c r="AG119" s="4" t="s">
        <v>3857</v>
      </c>
      <c r="AI119" s="4" t="s">
        <v>3858</v>
      </c>
      <c r="AJ119" s="4" t="s">
        <v>3859</v>
      </c>
      <c r="AS119" s="4" t="s">
        <v>3860</v>
      </c>
      <c r="BR119" s="4" t="s">
        <v>3861</v>
      </c>
      <c r="BS119" s="4" t="s">
        <v>3862</v>
      </c>
      <c r="BT119" s="4" t="s">
        <v>692</v>
      </c>
    </row>
    <row r="120" spans="1:132" ht="15" customHeight="1" x14ac:dyDescent="0.25">
      <c r="A120" s="4" t="s">
        <v>3863</v>
      </c>
      <c r="B120" s="4" t="s">
        <v>3863</v>
      </c>
      <c r="C120" s="4" t="s">
        <v>119</v>
      </c>
      <c r="D120" t="s">
        <v>319</v>
      </c>
      <c r="E120" s="16">
        <v>2010</v>
      </c>
      <c r="G120" s="4" t="s">
        <v>3872</v>
      </c>
      <c r="H120" s="4" t="s">
        <v>7011</v>
      </c>
      <c r="I120" s="4" t="s">
        <v>3884</v>
      </c>
      <c r="J120" s="4" t="s">
        <v>692</v>
      </c>
      <c r="P120" s="4" t="s">
        <v>3889</v>
      </c>
      <c r="Q120" s="4" t="s">
        <v>3890</v>
      </c>
      <c r="R120" s="4" t="s">
        <v>3891</v>
      </c>
      <c r="S120" s="4" t="s">
        <v>3892</v>
      </c>
      <c r="T120" s="4" t="s">
        <v>3893</v>
      </c>
      <c r="U120" s="4" t="s">
        <v>3894</v>
      </c>
      <c r="X120" t="s">
        <v>3864</v>
      </c>
      <c r="Y120" t="s">
        <v>115</v>
      </c>
      <c r="Z120" s="4" t="s">
        <v>3865</v>
      </c>
      <c r="AA120" s="4" t="s">
        <v>3866</v>
      </c>
      <c r="AB120" s="4" t="s">
        <v>3867</v>
      </c>
      <c r="AC120" s="4" t="s">
        <v>3868</v>
      </c>
      <c r="AD120" s="18">
        <v>14114631280</v>
      </c>
      <c r="AE120" s="4" t="s">
        <v>2182</v>
      </c>
      <c r="AF120" s="18">
        <f t="shared" si="1"/>
        <v>564585251.20000005</v>
      </c>
      <c r="AG120" s="4" t="s">
        <v>3869</v>
      </c>
      <c r="AH120" s="4" t="s">
        <v>3870</v>
      </c>
      <c r="AI120" s="4" t="s">
        <v>3871</v>
      </c>
      <c r="AJ120" s="4" t="s">
        <v>3872</v>
      </c>
      <c r="AK120" s="4" t="s">
        <v>198</v>
      </c>
      <c r="AS120" s="4" t="s">
        <v>3873</v>
      </c>
      <c r="AW120" s="4" t="s">
        <v>3874</v>
      </c>
      <c r="AY120" s="4" t="s">
        <v>3875</v>
      </c>
      <c r="AZ120" s="4" t="s">
        <v>3876</v>
      </c>
      <c r="BA120" s="4" t="s">
        <v>3877</v>
      </c>
      <c r="BB120" s="4" t="s">
        <v>3878</v>
      </c>
      <c r="BC120" s="4" t="s">
        <v>3879</v>
      </c>
      <c r="BD120" s="4" t="s">
        <v>3879</v>
      </c>
      <c r="BE120" s="4" t="s">
        <v>3879</v>
      </c>
      <c r="BF120" s="4" t="s">
        <v>3879</v>
      </c>
      <c r="BJ120" s="4" t="s">
        <v>3880</v>
      </c>
      <c r="BK120" s="4" t="s">
        <v>3881</v>
      </c>
      <c r="BL120" s="4" t="s">
        <v>3882</v>
      </c>
      <c r="BM120" s="4" t="s">
        <v>3882</v>
      </c>
      <c r="BN120" s="4" t="s">
        <v>3882</v>
      </c>
      <c r="BR120" s="4" t="s">
        <v>3883</v>
      </c>
      <c r="BS120" s="4" t="s">
        <v>3884</v>
      </c>
      <c r="BT120" s="4" t="s">
        <v>692</v>
      </c>
      <c r="BV120" s="4" t="s">
        <v>198</v>
      </c>
      <c r="BX120" s="4" t="s">
        <v>126</v>
      </c>
      <c r="BY120" s="4" t="s">
        <v>893</v>
      </c>
      <c r="CE120" s="4" t="s">
        <v>198</v>
      </c>
      <c r="CM120" s="4" t="s">
        <v>224</v>
      </c>
      <c r="CN120" s="4" t="s">
        <v>3885</v>
      </c>
      <c r="CO120" s="4" t="s">
        <v>3886</v>
      </c>
      <c r="CP120" s="4" t="s">
        <v>3887</v>
      </c>
      <c r="CQ120" s="4" t="s">
        <v>3888</v>
      </c>
      <c r="CR120" s="4" t="s">
        <v>3889</v>
      </c>
      <c r="CS120" s="4" t="s">
        <v>3890</v>
      </c>
      <c r="CT120" s="4" t="s">
        <v>3891</v>
      </c>
      <c r="CU120" s="4" t="s">
        <v>3892</v>
      </c>
      <c r="CV120" s="4" t="s">
        <v>3893</v>
      </c>
      <c r="CW120" s="4" t="s">
        <v>3894</v>
      </c>
      <c r="DV120" s="4" t="s">
        <v>3872</v>
      </c>
      <c r="DW120" s="4" t="s">
        <v>3872</v>
      </c>
    </row>
    <row r="121" spans="1:132" ht="15" customHeight="1" x14ac:dyDescent="0.25">
      <c r="A121" s="4" t="s">
        <v>3895</v>
      </c>
      <c r="B121" s="4" t="s">
        <v>3895</v>
      </c>
      <c r="C121" s="4" t="s">
        <v>119</v>
      </c>
      <c r="D121" t="s">
        <v>319</v>
      </c>
      <c r="G121" s="4" t="s">
        <v>3903</v>
      </c>
      <c r="H121" s="4" t="s">
        <v>7011</v>
      </c>
      <c r="P121" s="4" t="s">
        <v>3921</v>
      </c>
      <c r="Q121" s="4" t="s">
        <v>3922</v>
      </c>
      <c r="R121" s="4" t="s">
        <v>3923</v>
      </c>
      <c r="S121" s="4" t="s">
        <v>3924</v>
      </c>
      <c r="T121" s="4" t="s">
        <v>3925</v>
      </c>
      <c r="U121" s="4" t="s">
        <v>3926</v>
      </c>
      <c r="V121" s="4" t="s">
        <v>3927</v>
      </c>
      <c r="W121" s="4" t="s">
        <v>3928</v>
      </c>
      <c r="X121" t="s">
        <v>3896</v>
      </c>
      <c r="Y121" t="s">
        <v>116</v>
      </c>
      <c r="Z121" s="4" t="s">
        <v>3897</v>
      </c>
      <c r="AA121" s="4" t="s">
        <v>3898</v>
      </c>
      <c r="AB121" s="4" t="s">
        <v>3899</v>
      </c>
      <c r="AC121" s="4" t="s">
        <v>3900</v>
      </c>
      <c r="AD121" s="18">
        <v>7064971176</v>
      </c>
      <c r="AE121" s="4" t="s">
        <v>454</v>
      </c>
      <c r="AF121" s="18">
        <f t="shared" si="1"/>
        <v>1059745676.4</v>
      </c>
      <c r="AG121" s="4" t="s">
        <v>1063</v>
      </c>
      <c r="AH121" s="4" t="s">
        <v>3901</v>
      </c>
      <c r="AI121" s="4" t="s">
        <v>3902</v>
      </c>
      <c r="AJ121" s="4" t="s">
        <v>3903</v>
      </c>
      <c r="AK121" s="4" t="s">
        <v>198</v>
      </c>
      <c r="AN121" s="4" t="s">
        <v>3904</v>
      </c>
      <c r="AO121" s="4" t="s">
        <v>3905</v>
      </c>
      <c r="AP121" s="4" t="s">
        <v>3906</v>
      </c>
      <c r="AR121" s="4" t="s">
        <v>3907</v>
      </c>
      <c r="AS121" s="4" t="s">
        <v>3908</v>
      </c>
      <c r="AV121" s="4" t="s">
        <v>3909</v>
      </c>
      <c r="AW121" s="4" t="s">
        <v>3910</v>
      </c>
      <c r="AX121" s="4" t="s">
        <v>3911</v>
      </c>
      <c r="AY121" s="4" t="s">
        <v>3912</v>
      </c>
      <c r="BA121" s="4" t="s">
        <v>3913</v>
      </c>
      <c r="BB121" s="4" t="s">
        <v>3910</v>
      </c>
      <c r="BC121" s="4" t="s">
        <v>3914</v>
      </c>
      <c r="BD121" s="4" t="s">
        <v>3915</v>
      </c>
      <c r="BE121" s="4" t="s">
        <v>3915</v>
      </c>
      <c r="BF121" s="4" t="s">
        <v>3915</v>
      </c>
      <c r="BJ121" s="4" t="s">
        <v>3915</v>
      </c>
      <c r="BK121" s="4" t="s">
        <v>3911</v>
      </c>
      <c r="BL121" s="4" t="s">
        <v>3916</v>
      </c>
      <c r="BM121" s="4" t="s">
        <v>3916</v>
      </c>
      <c r="BN121" s="4" t="s">
        <v>3916</v>
      </c>
      <c r="BO121" s="4" t="s">
        <v>3917</v>
      </c>
      <c r="BP121" s="4" t="s">
        <v>3917</v>
      </c>
      <c r="BQ121" s="4" t="s">
        <v>3917</v>
      </c>
      <c r="BV121" s="4" t="s">
        <v>198</v>
      </c>
      <c r="BX121" s="4" t="s">
        <v>198</v>
      </c>
      <c r="BY121" s="4" t="s">
        <v>573</v>
      </c>
      <c r="CE121" s="4" t="s">
        <v>198</v>
      </c>
      <c r="CN121" s="4" t="s">
        <v>3918</v>
      </c>
      <c r="CO121" s="4" t="s">
        <v>3919</v>
      </c>
      <c r="CQ121" s="4" t="s">
        <v>3920</v>
      </c>
      <c r="CR121" s="4" t="s">
        <v>3921</v>
      </c>
      <c r="CS121" s="4" t="s">
        <v>3922</v>
      </c>
      <c r="CT121" s="4" t="s">
        <v>3923</v>
      </c>
      <c r="CU121" s="4" t="s">
        <v>3924</v>
      </c>
      <c r="CV121" s="4" t="s">
        <v>3925</v>
      </c>
      <c r="CW121" s="4" t="s">
        <v>3926</v>
      </c>
      <c r="CZ121" s="4" t="s">
        <v>3927</v>
      </c>
      <c r="DA121" s="4" t="s">
        <v>3928</v>
      </c>
      <c r="DQ121" s="4" t="s">
        <v>646</v>
      </c>
      <c r="DR121" s="4" t="s">
        <v>2198</v>
      </c>
      <c r="DS121" s="4" t="s">
        <v>388</v>
      </c>
      <c r="DT121" s="4" t="s">
        <v>1093</v>
      </c>
      <c r="DV121" s="4" t="s">
        <v>3929</v>
      </c>
      <c r="DX121" s="4" t="s">
        <v>3930</v>
      </c>
      <c r="DY121" s="4" t="s">
        <v>3931</v>
      </c>
      <c r="DZ121" s="4" t="s">
        <v>3932</v>
      </c>
    </row>
    <row r="122" spans="1:132" ht="15" customHeight="1" x14ac:dyDescent="0.25">
      <c r="A122" s="4" t="s">
        <v>3933</v>
      </c>
      <c r="B122" s="4" t="s">
        <v>3933</v>
      </c>
      <c r="C122" s="4" t="s">
        <v>190</v>
      </c>
      <c r="D122" t="s">
        <v>278</v>
      </c>
      <c r="E122" s="16">
        <v>2000</v>
      </c>
      <c r="G122" s="4" t="s">
        <v>3943</v>
      </c>
      <c r="H122" s="4" t="s">
        <v>7011</v>
      </c>
      <c r="I122" s="4" t="s">
        <v>3957</v>
      </c>
      <c r="J122" s="4" t="s">
        <v>3958</v>
      </c>
      <c r="P122" s="4" t="s">
        <v>3965</v>
      </c>
      <c r="Q122" s="4" t="s">
        <v>3966</v>
      </c>
      <c r="T122" s="4" t="s">
        <v>3967</v>
      </c>
      <c r="U122" s="4" t="s">
        <v>3968</v>
      </c>
      <c r="X122" t="s">
        <v>3934</v>
      </c>
      <c r="Y122" t="s">
        <v>262</v>
      </c>
      <c r="Z122" s="4" t="s">
        <v>3936</v>
      </c>
      <c r="AA122" s="4" t="s">
        <v>3937</v>
      </c>
      <c r="AB122" s="4" t="s">
        <v>3938</v>
      </c>
      <c r="AC122" s="4" t="s">
        <v>3939</v>
      </c>
      <c r="AD122" s="18">
        <v>372980957208</v>
      </c>
      <c r="AF122" s="18">
        <f t="shared" si="1"/>
        <v>0</v>
      </c>
      <c r="AG122" s="4" t="s">
        <v>3940</v>
      </c>
      <c r="AH122" s="4" t="s">
        <v>3941</v>
      </c>
      <c r="AI122" s="4" t="s">
        <v>3942</v>
      </c>
      <c r="AJ122" s="4" t="s">
        <v>3943</v>
      </c>
      <c r="AK122" s="4" t="s">
        <v>198</v>
      </c>
      <c r="AL122" s="4" t="s">
        <v>375</v>
      </c>
      <c r="AM122" s="4" t="s">
        <v>3944</v>
      </c>
      <c r="AN122" s="4" t="s">
        <v>152</v>
      </c>
      <c r="AP122" s="4" t="s">
        <v>152</v>
      </c>
      <c r="AS122" s="4" t="s">
        <v>3945</v>
      </c>
      <c r="AT122" s="4" t="s">
        <v>152</v>
      </c>
      <c r="AU122" s="4" t="s">
        <v>152</v>
      </c>
      <c r="AV122" s="4" t="s">
        <v>3946</v>
      </c>
      <c r="AW122" s="4" t="s">
        <v>152</v>
      </c>
      <c r="AX122" s="4" t="s">
        <v>3947</v>
      </c>
      <c r="AY122" s="4" t="s">
        <v>152</v>
      </c>
      <c r="AZ122" s="4" t="s">
        <v>3948</v>
      </c>
      <c r="BA122" s="4" t="s">
        <v>3949</v>
      </c>
      <c r="BB122" s="4" t="s">
        <v>3950</v>
      </c>
      <c r="BC122" s="4" t="s">
        <v>152</v>
      </c>
      <c r="BD122" s="4" t="s">
        <v>152</v>
      </c>
      <c r="BE122" s="4" t="s">
        <v>152</v>
      </c>
      <c r="BF122" s="4" t="s">
        <v>152</v>
      </c>
      <c r="BG122" s="4" t="s">
        <v>3951</v>
      </c>
      <c r="BH122" s="4" t="s">
        <v>3951</v>
      </c>
      <c r="BI122" s="4" t="s">
        <v>3951</v>
      </c>
      <c r="BJ122" s="4" t="s">
        <v>3952</v>
      </c>
      <c r="BK122" s="4" t="s">
        <v>3953</v>
      </c>
      <c r="BL122" s="4" t="s">
        <v>3954</v>
      </c>
      <c r="BM122" s="4" t="s">
        <v>3954</v>
      </c>
      <c r="BN122" s="4" t="s">
        <v>3954</v>
      </c>
      <c r="BO122" s="4" t="s">
        <v>3955</v>
      </c>
      <c r="BP122" s="4" t="s">
        <v>3955</v>
      </c>
      <c r="BQ122" s="4" t="s">
        <v>3955</v>
      </c>
      <c r="BR122" s="4" t="s">
        <v>3956</v>
      </c>
      <c r="BS122" s="4" t="s">
        <v>3957</v>
      </c>
      <c r="BT122" s="4" t="s">
        <v>3958</v>
      </c>
      <c r="BV122" s="4" t="s">
        <v>198</v>
      </c>
      <c r="BW122" s="4" t="s">
        <v>152</v>
      </c>
      <c r="BX122" s="4" t="s">
        <v>198</v>
      </c>
      <c r="BY122" s="4" t="s">
        <v>3959</v>
      </c>
      <c r="BZ122" s="4" t="s">
        <v>3936</v>
      </c>
      <c r="CA122" s="4" t="s">
        <v>3960</v>
      </c>
      <c r="CB122" s="4" t="s">
        <v>156</v>
      </c>
      <c r="CC122" s="4" t="s">
        <v>651</v>
      </c>
      <c r="CE122" s="4" t="s">
        <v>126</v>
      </c>
      <c r="CM122" s="4" t="s">
        <v>331</v>
      </c>
      <c r="CN122" s="4" t="s">
        <v>3961</v>
      </c>
      <c r="CO122" s="4" t="s">
        <v>3962</v>
      </c>
      <c r="CP122" s="4" t="s">
        <v>3963</v>
      </c>
      <c r="CQ122" s="4" t="s">
        <v>3964</v>
      </c>
      <c r="CR122" s="4" t="s">
        <v>3965</v>
      </c>
      <c r="CS122" s="4" t="s">
        <v>3966</v>
      </c>
      <c r="CV122" s="4" t="s">
        <v>3967</v>
      </c>
      <c r="CW122" s="4" t="s">
        <v>3968</v>
      </c>
      <c r="CX122" s="4" t="s">
        <v>3963</v>
      </c>
      <c r="CY122" s="4" t="s">
        <v>3964</v>
      </c>
      <c r="DB122" s="4" t="s">
        <v>3969</v>
      </c>
      <c r="DC122" s="4" t="s">
        <v>3970</v>
      </c>
      <c r="DD122" s="4" t="s">
        <v>3971</v>
      </c>
      <c r="DE122" s="4" t="s">
        <v>3972</v>
      </c>
      <c r="DV122" s="4" t="s">
        <v>3973</v>
      </c>
      <c r="DX122" s="4" t="s">
        <v>2384</v>
      </c>
      <c r="DY122" s="4" t="s">
        <v>3974</v>
      </c>
      <c r="DZ122" s="4" t="s">
        <v>3975</v>
      </c>
    </row>
    <row r="123" spans="1:132" ht="15" customHeight="1" x14ac:dyDescent="0.25">
      <c r="A123" s="4" t="s">
        <v>3976</v>
      </c>
      <c r="B123" s="4" t="s">
        <v>3976</v>
      </c>
      <c r="C123" s="4" t="s">
        <v>190</v>
      </c>
      <c r="D123" t="s">
        <v>113</v>
      </c>
      <c r="F123" s="9" t="s">
        <v>7007</v>
      </c>
      <c r="G123" s="4" t="s">
        <v>3983</v>
      </c>
      <c r="H123" s="9" t="s">
        <v>7007</v>
      </c>
      <c r="I123" s="4" t="s">
        <v>3986</v>
      </c>
      <c r="J123" s="4" t="s">
        <v>3987</v>
      </c>
      <c r="K123" s="4" t="s">
        <v>7011</v>
      </c>
      <c r="X123" t="s">
        <v>3977</v>
      </c>
      <c r="Y123" t="s">
        <v>262</v>
      </c>
      <c r="Z123" s="4" t="s">
        <v>3978</v>
      </c>
      <c r="AA123" s="4" t="s">
        <v>3979</v>
      </c>
      <c r="AB123" s="4" t="s">
        <v>3980</v>
      </c>
      <c r="AC123" s="4" t="s">
        <v>3981</v>
      </c>
      <c r="AD123" s="18">
        <v>5405576235</v>
      </c>
      <c r="AF123" s="18">
        <f t="shared" si="1"/>
        <v>0</v>
      </c>
      <c r="AG123" s="4" t="s">
        <v>122</v>
      </c>
      <c r="AH123" s="4" t="s">
        <v>3982</v>
      </c>
      <c r="AI123" s="4" t="s">
        <v>857</v>
      </c>
      <c r="AJ123" s="4" t="s">
        <v>3983</v>
      </c>
      <c r="AS123" s="4" t="s">
        <v>3984</v>
      </c>
      <c r="BR123" s="4" t="s">
        <v>3985</v>
      </c>
      <c r="BS123" s="4" t="s">
        <v>3986</v>
      </c>
      <c r="BT123" s="4" t="s">
        <v>3987</v>
      </c>
      <c r="BV123" s="4" t="s">
        <v>198</v>
      </c>
      <c r="BX123" s="4" t="s">
        <v>198</v>
      </c>
      <c r="BY123" s="4" t="s">
        <v>573</v>
      </c>
      <c r="CA123" s="4" t="s">
        <v>3988</v>
      </c>
      <c r="CE123" s="4" t="s">
        <v>126</v>
      </c>
      <c r="CJ123" s="23"/>
      <c r="DV123" s="4" t="s">
        <v>3989</v>
      </c>
      <c r="EA123" s="4" t="s">
        <v>3990</v>
      </c>
      <c r="EB123" s="4" t="s">
        <v>3991</v>
      </c>
    </row>
    <row r="124" spans="1:132" ht="15" customHeight="1" x14ac:dyDescent="0.25">
      <c r="A124" s="4" t="s">
        <v>3992</v>
      </c>
      <c r="B124" s="4" t="s">
        <v>3992</v>
      </c>
      <c r="C124" s="4" t="s">
        <v>119</v>
      </c>
      <c r="D124" t="s">
        <v>319</v>
      </c>
      <c r="E124" s="16">
        <v>2015</v>
      </c>
      <c r="G124" s="4" t="s">
        <v>3998</v>
      </c>
      <c r="H124" s="4" t="s">
        <v>7011</v>
      </c>
      <c r="I124" s="4" t="s">
        <v>4008</v>
      </c>
      <c r="J124" s="4" t="s">
        <v>1689</v>
      </c>
      <c r="R124" s="4" t="s">
        <v>4010</v>
      </c>
      <c r="S124" s="4" t="s">
        <v>4011</v>
      </c>
      <c r="T124" s="4" t="s">
        <v>4012</v>
      </c>
      <c r="U124" s="4" t="s">
        <v>4013</v>
      </c>
      <c r="V124" s="4" t="s">
        <v>4015</v>
      </c>
      <c r="X124" t="s">
        <v>3993</v>
      </c>
      <c r="Y124" t="s">
        <v>262</v>
      </c>
      <c r="Z124" s="4" t="s">
        <v>866</v>
      </c>
      <c r="AA124" s="4" t="s">
        <v>1191</v>
      </c>
      <c r="AB124" s="4" t="s">
        <v>3994</v>
      </c>
      <c r="AC124" s="4" t="s">
        <v>3995</v>
      </c>
      <c r="AD124" s="18">
        <v>19140461605</v>
      </c>
      <c r="AF124" s="18">
        <f t="shared" si="1"/>
        <v>0</v>
      </c>
      <c r="AG124" s="4" t="s">
        <v>268</v>
      </c>
      <c r="AH124" s="4" t="s">
        <v>3996</v>
      </c>
      <c r="AI124" s="4" t="s">
        <v>3997</v>
      </c>
      <c r="AJ124" s="4" t="s">
        <v>3998</v>
      </c>
      <c r="AK124" s="4" t="s">
        <v>126</v>
      </c>
      <c r="AS124" s="4" t="s">
        <v>3999</v>
      </c>
      <c r="AZ124" s="4" t="s">
        <v>4000</v>
      </c>
      <c r="BA124" s="4" t="s">
        <v>4001</v>
      </c>
      <c r="BB124" s="4" t="s">
        <v>4002</v>
      </c>
      <c r="BC124" s="4" t="s">
        <v>4003</v>
      </c>
      <c r="BD124" s="4" t="s">
        <v>4004</v>
      </c>
      <c r="BE124" s="4" t="s">
        <v>4004</v>
      </c>
      <c r="BF124" s="4" t="s">
        <v>4004</v>
      </c>
      <c r="BG124" s="4" t="s">
        <v>4005</v>
      </c>
      <c r="BH124" s="4" t="s">
        <v>4005</v>
      </c>
      <c r="BI124" s="4" t="s">
        <v>4005</v>
      </c>
      <c r="BL124" s="4" t="s">
        <v>4006</v>
      </c>
      <c r="BM124" s="4" t="s">
        <v>4006</v>
      </c>
      <c r="BN124" s="4" t="s">
        <v>4006</v>
      </c>
      <c r="BR124" s="4" t="s">
        <v>4007</v>
      </c>
      <c r="BS124" s="4" t="s">
        <v>4008</v>
      </c>
      <c r="BT124" s="4" t="s">
        <v>1689</v>
      </c>
      <c r="BV124" s="4" t="s">
        <v>198</v>
      </c>
      <c r="BX124" s="4" t="s">
        <v>198</v>
      </c>
      <c r="BY124" s="4" t="s">
        <v>893</v>
      </c>
      <c r="BZ124" s="4" t="s">
        <v>866</v>
      </c>
      <c r="CE124" s="4" t="s">
        <v>198</v>
      </c>
      <c r="CP124" s="4" t="s">
        <v>4009</v>
      </c>
      <c r="CT124" s="4" t="s">
        <v>4010</v>
      </c>
      <c r="CU124" s="4" t="s">
        <v>4011</v>
      </c>
      <c r="CV124" s="4" t="s">
        <v>4012</v>
      </c>
      <c r="CW124" s="4" t="s">
        <v>4013</v>
      </c>
      <c r="CX124" s="4" t="s">
        <v>4014</v>
      </c>
      <c r="CZ124" s="4" t="s">
        <v>4015</v>
      </c>
      <c r="DV124" s="4" t="s">
        <v>4016</v>
      </c>
      <c r="DW124" s="4" t="s">
        <v>4017</v>
      </c>
      <c r="EA124" s="4" t="s">
        <v>2654</v>
      </c>
      <c r="EB124" s="4" t="s">
        <v>4018</v>
      </c>
    </row>
    <row r="125" spans="1:132" ht="15" customHeight="1" x14ac:dyDescent="0.25">
      <c r="A125" s="4" t="s">
        <v>4019</v>
      </c>
      <c r="B125" s="4" t="s">
        <v>4019</v>
      </c>
      <c r="C125" s="4" t="s">
        <v>303</v>
      </c>
      <c r="D125" t="s">
        <v>260</v>
      </c>
      <c r="E125" s="16">
        <v>2011</v>
      </c>
      <c r="G125" s="4" t="s">
        <v>4024</v>
      </c>
      <c r="H125" s="4" t="s">
        <v>7011</v>
      </c>
      <c r="I125" s="4" t="s">
        <v>4042</v>
      </c>
      <c r="J125" s="4" t="s">
        <v>4043</v>
      </c>
      <c r="P125" s="4" t="s">
        <v>4048</v>
      </c>
      <c r="Q125" s="4" t="s">
        <v>4049</v>
      </c>
      <c r="R125" s="4" t="s">
        <v>4050</v>
      </c>
      <c r="S125" s="4" t="s">
        <v>4051</v>
      </c>
      <c r="T125" s="4" t="s">
        <v>4052</v>
      </c>
      <c r="U125" s="4" t="s">
        <v>4053</v>
      </c>
      <c r="V125" s="4" t="s">
        <v>4056</v>
      </c>
      <c r="W125" s="4" t="s">
        <v>4057</v>
      </c>
      <c r="X125" t="s">
        <v>4020</v>
      </c>
      <c r="Y125" t="s">
        <v>262</v>
      </c>
      <c r="Z125" s="4" t="s">
        <v>301</v>
      </c>
      <c r="AA125" s="4" t="s">
        <v>302</v>
      </c>
      <c r="AB125" s="4" t="s">
        <v>4021</v>
      </c>
      <c r="AC125" s="4" t="s">
        <v>4022</v>
      </c>
      <c r="AD125" s="18">
        <v>17364044943</v>
      </c>
      <c r="AF125" s="18">
        <f t="shared" si="1"/>
        <v>0</v>
      </c>
      <c r="AG125" s="4" t="s">
        <v>1789</v>
      </c>
      <c r="AI125" s="4" t="s">
        <v>4023</v>
      </c>
      <c r="AJ125" s="4" t="s">
        <v>4024</v>
      </c>
      <c r="AK125" s="4" t="s">
        <v>126</v>
      </c>
      <c r="AN125" s="4" t="s">
        <v>4025</v>
      </c>
      <c r="AO125" s="4" t="s">
        <v>130</v>
      </c>
      <c r="AP125" s="4" t="s">
        <v>4026</v>
      </c>
      <c r="AQ125" s="4" t="s">
        <v>132</v>
      </c>
      <c r="AR125" s="4" t="s">
        <v>4027</v>
      </c>
      <c r="AS125" s="4" t="s">
        <v>4028</v>
      </c>
      <c r="AU125" s="4" t="s">
        <v>4029</v>
      </c>
      <c r="AW125" s="4" t="s">
        <v>4030</v>
      </c>
      <c r="AX125" s="4" t="s">
        <v>4031</v>
      </c>
      <c r="AY125" s="4" t="s">
        <v>4032</v>
      </c>
      <c r="BA125" s="4" t="s">
        <v>4033</v>
      </c>
      <c r="BC125" s="4" t="s">
        <v>4034</v>
      </c>
      <c r="BD125" s="4" t="s">
        <v>4035</v>
      </c>
      <c r="BE125" s="4" t="s">
        <v>4035</v>
      </c>
      <c r="BF125" s="4" t="s">
        <v>4035</v>
      </c>
      <c r="BG125" s="4" t="s">
        <v>4036</v>
      </c>
      <c r="BH125" s="4" t="s">
        <v>4036</v>
      </c>
      <c r="BI125" s="4" t="s">
        <v>4036</v>
      </c>
      <c r="BJ125" s="4" t="s">
        <v>4037</v>
      </c>
      <c r="BK125" s="4" t="s">
        <v>4038</v>
      </c>
      <c r="BL125" s="4" t="s">
        <v>4039</v>
      </c>
      <c r="BM125" s="4" t="s">
        <v>4039</v>
      </c>
      <c r="BN125" s="4" t="s">
        <v>4039</v>
      </c>
      <c r="BO125" s="4" t="s">
        <v>4040</v>
      </c>
      <c r="BP125" s="4" t="s">
        <v>4040</v>
      </c>
      <c r="BQ125" s="4" t="s">
        <v>4040</v>
      </c>
      <c r="BR125" s="4" t="s">
        <v>4041</v>
      </c>
      <c r="BS125" s="4" t="s">
        <v>4042</v>
      </c>
      <c r="BT125" s="4" t="s">
        <v>4043</v>
      </c>
      <c r="BY125" s="4" t="s">
        <v>573</v>
      </c>
      <c r="BZ125" s="4" t="s">
        <v>301</v>
      </c>
      <c r="CB125" s="4" t="s">
        <v>1802</v>
      </c>
      <c r="CC125" s="4" t="s">
        <v>574</v>
      </c>
      <c r="CE125" s="4" t="s">
        <v>126</v>
      </c>
      <c r="CN125" s="4" t="s">
        <v>4044</v>
      </c>
      <c r="CO125" s="4" t="s">
        <v>4045</v>
      </c>
      <c r="CP125" s="4" t="s">
        <v>4046</v>
      </c>
      <c r="CQ125" s="4" t="s">
        <v>4047</v>
      </c>
      <c r="CR125" s="4" t="s">
        <v>4048</v>
      </c>
      <c r="CS125" s="4" t="s">
        <v>4049</v>
      </c>
      <c r="CT125" s="4" t="s">
        <v>4050</v>
      </c>
      <c r="CU125" s="4" t="s">
        <v>4051</v>
      </c>
      <c r="CV125" s="4" t="s">
        <v>4052</v>
      </c>
      <c r="CW125" s="4" t="s">
        <v>4053</v>
      </c>
      <c r="CX125" s="4" t="s">
        <v>4054</v>
      </c>
      <c r="CY125" s="4" t="s">
        <v>4055</v>
      </c>
      <c r="CZ125" s="4" t="s">
        <v>4056</v>
      </c>
      <c r="DA125" s="4" t="s">
        <v>4057</v>
      </c>
      <c r="DB125" s="4" t="s">
        <v>4058</v>
      </c>
      <c r="DC125" s="4" t="s">
        <v>4059</v>
      </c>
      <c r="DD125" s="4" t="s">
        <v>899</v>
      </c>
      <c r="DE125" s="4" t="s">
        <v>4060</v>
      </c>
      <c r="DF125" s="4" t="s">
        <v>4061</v>
      </c>
      <c r="DG125" s="4" t="s">
        <v>4062</v>
      </c>
      <c r="DJ125" s="4" t="s">
        <v>4063</v>
      </c>
      <c r="DK125" s="4" t="s">
        <v>4064</v>
      </c>
      <c r="DL125" s="4" t="s">
        <v>4065</v>
      </c>
      <c r="DM125" s="4" t="s">
        <v>4066</v>
      </c>
      <c r="DN125" s="4" t="s">
        <v>4067</v>
      </c>
      <c r="DO125" s="4" t="s">
        <v>4068</v>
      </c>
      <c r="DP125" s="4" t="s">
        <v>2950</v>
      </c>
      <c r="DU125" s="4" t="s">
        <v>4069</v>
      </c>
      <c r="DV125" s="4" t="s">
        <v>4027</v>
      </c>
      <c r="DW125" s="4" t="s">
        <v>4042</v>
      </c>
      <c r="DX125" s="4" t="s">
        <v>3162</v>
      </c>
      <c r="DY125" s="4" t="s">
        <v>1587</v>
      </c>
      <c r="DZ125" s="4" t="s">
        <v>4070</v>
      </c>
      <c r="EA125" s="4" t="s">
        <v>3849</v>
      </c>
      <c r="EB125" s="4" t="s">
        <v>4071</v>
      </c>
    </row>
    <row r="126" spans="1:132" ht="15" customHeight="1" x14ac:dyDescent="0.25">
      <c r="A126" s="4" t="s">
        <v>4072</v>
      </c>
      <c r="B126" s="4" t="s">
        <v>4072</v>
      </c>
      <c r="C126" s="4" t="s">
        <v>190</v>
      </c>
      <c r="D126" t="s">
        <v>278</v>
      </c>
      <c r="G126" s="4" t="s">
        <v>4078</v>
      </c>
      <c r="H126" s="4" t="s">
        <v>7011</v>
      </c>
      <c r="X126" t="s">
        <v>4073</v>
      </c>
      <c r="Y126" t="s">
        <v>262</v>
      </c>
      <c r="Z126" s="4" t="s">
        <v>280</v>
      </c>
      <c r="AA126" s="4" t="s">
        <v>281</v>
      </c>
      <c r="AB126" s="4" t="s">
        <v>4074</v>
      </c>
      <c r="AC126" s="4" t="s">
        <v>4075</v>
      </c>
      <c r="AD126" s="18">
        <v>259538700</v>
      </c>
      <c r="AF126" s="18">
        <f t="shared" si="1"/>
        <v>0</v>
      </c>
      <c r="AG126" s="4" t="s">
        <v>4076</v>
      </c>
      <c r="AH126" s="4" t="s">
        <v>2162</v>
      </c>
      <c r="AI126" s="4" t="s">
        <v>4077</v>
      </c>
      <c r="AJ126" s="4" t="s">
        <v>4078</v>
      </c>
      <c r="AK126" s="4" t="s">
        <v>198</v>
      </c>
      <c r="AS126" s="4" t="s">
        <v>4079</v>
      </c>
      <c r="AT126" s="4" t="s">
        <v>4080</v>
      </c>
      <c r="AU126" s="4" t="s">
        <v>4080</v>
      </c>
      <c r="AW126" s="4" t="s">
        <v>4081</v>
      </c>
      <c r="AZ126" s="4" t="s">
        <v>4082</v>
      </c>
      <c r="BG126" s="4" t="s">
        <v>4083</v>
      </c>
      <c r="BH126" s="4" t="s">
        <v>4083</v>
      </c>
      <c r="BI126" s="4" t="s">
        <v>4083</v>
      </c>
      <c r="BJ126" s="4" t="s">
        <v>4084</v>
      </c>
      <c r="BK126" s="4" t="s">
        <v>4084</v>
      </c>
      <c r="BL126" s="4" t="s">
        <v>4083</v>
      </c>
      <c r="BM126" s="4" t="s">
        <v>4083</v>
      </c>
      <c r="BN126" s="4" t="s">
        <v>4083</v>
      </c>
      <c r="DZ126" s="4" t="s">
        <v>4085</v>
      </c>
    </row>
    <row r="127" spans="1:132" ht="15" customHeight="1" x14ac:dyDescent="0.25">
      <c r="A127" s="4" t="s">
        <v>4086</v>
      </c>
      <c r="B127" s="4" t="s">
        <v>4086</v>
      </c>
      <c r="C127" s="4" t="s">
        <v>265</v>
      </c>
      <c r="D127" t="s">
        <v>319</v>
      </c>
      <c r="G127" s="4" t="s">
        <v>4094</v>
      </c>
      <c r="H127" s="4" t="s">
        <v>7011</v>
      </c>
      <c r="X127" t="s">
        <v>4087</v>
      </c>
      <c r="Y127" t="s">
        <v>186</v>
      </c>
      <c r="Z127" s="4" t="s">
        <v>4088</v>
      </c>
      <c r="AA127" s="4" t="s">
        <v>4089</v>
      </c>
      <c r="AB127" s="4" t="s">
        <v>4090</v>
      </c>
      <c r="AC127" s="4" t="s">
        <v>4091</v>
      </c>
      <c r="AD127" s="18">
        <v>7913680231</v>
      </c>
      <c r="AF127" s="18">
        <f t="shared" si="1"/>
        <v>0</v>
      </c>
      <c r="AG127" s="4" t="s">
        <v>268</v>
      </c>
      <c r="AH127" s="4" t="s">
        <v>4092</v>
      </c>
      <c r="AI127" s="4" t="s">
        <v>4093</v>
      </c>
      <c r="AJ127" s="4" t="s">
        <v>4094</v>
      </c>
      <c r="AK127" s="4" t="s">
        <v>126</v>
      </c>
      <c r="AL127" s="4" t="s">
        <v>1764</v>
      </c>
      <c r="AM127" s="4" t="s">
        <v>126</v>
      </c>
      <c r="AN127" s="4" t="s">
        <v>4093</v>
      </c>
      <c r="AO127" s="4" t="s">
        <v>130</v>
      </c>
      <c r="AP127" s="4" t="s">
        <v>4095</v>
      </c>
      <c r="AQ127" s="4" t="s">
        <v>132</v>
      </c>
      <c r="AR127" s="4" t="s">
        <v>4096</v>
      </c>
      <c r="AS127" s="4" t="s">
        <v>4097</v>
      </c>
      <c r="AV127" s="4" t="s">
        <v>4098</v>
      </c>
      <c r="AW127" s="4" t="s">
        <v>4099</v>
      </c>
      <c r="AX127" s="4" t="s">
        <v>126</v>
      </c>
      <c r="AY127" s="4" t="s">
        <v>126</v>
      </c>
      <c r="AZ127" s="4" t="s">
        <v>4100</v>
      </c>
      <c r="BA127" s="4" t="s">
        <v>4101</v>
      </c>
      <c r="BB127" s="4" t="s">
        <v>126</v>
      </c>
      <c r="BC127" s="4" t="s">
        <v>4102</v>
      </c>
      <c r="BD127" s="4" t="s">
        <v>4103</v>
      </c>
      <c r="BE127" s="4" t="s">
        <v>4103</v>
      </c>
      <c r="BF127" s="4" t="s">
        <v>4103</v>
      </c>
      <c r="BG127" s="4" t="s">
        <v>4104</v>
      </c>
      <c r="BH127" s="4" t="s">
        <v>4104</v>
      </c>
      <c r="BI127" s="4" t="s">
        <v>4104</v>
      </c>
      <c r="BK127" s="4" t="s">
        <v>4105</v>
      </c>
      <c r="BL127" s="4" t="s">
        <v>4106</v>
      </c>
      <c r="BM127" s="4" t="s">
        <v>4106</v>
      </c>
      <c r="BN127" s="4" t="s">
        <v>4106</v>
      </c>
      <c r="BO127" s="4" t="s">
        <v>4098</v>
      </c>
      <c r="BP127" s="4" t="s">
        <v>4098</v>
      </c>
      <c r="BQ127" s="4" t="s">
        <v>4098</v>
      </c>
      <c r="BR127" s="4" t="s">
        <v>4098</v>
      </c>
      <c r="BV127" s="4" t="s">
        <v>198</v>
      </c>
      <c r="BX127" s="4" t="s">
        <v>198</v>
      </c>
      <c r="BY127" s="4" t="s">
        <v>4107</v>
      </c>
      <c r="BZ127" s="4" t="s">
        <v>4088</v>
      </c>
      <c r="CE127" s="4" t="s">
        <v>126</v>
      </c>
      <c r="CM127" s="4" t="s">
        <v>331</v>
      </c>
      <c r="DV127" s="4" t="s">
        <v>4108</v>
      </c>
      <c r="DX127" s="4" t="s">
        <v>3930</v>
      </c>
      <c r="DY127" s="4" t="s">
        <v>1051</v>
      </c>
      <c r="EA127" s="4" t="s">
        <v>4109</v>
      </c>
    </row>
    <row r="128" spans="1:132" ht="15" customHeight="1" x14ac:dyDescent="0.25">
      <c r="A128" s="4" t="s">
        <v>4110</v>
      </c>
      <c r="B128" s="4" t="s">
        <v>4110</v>
      </c>
      <c r="C128" s="4" t="s">
        <v>303</v>
      </c>
      <c r="D128" t="s">
        <v>319</v>
      </c>
      <c r="E128" s="16">
        <v>2015</v>
      </c>
      <c r="G128" s="4" t="s">
        <v>4119</v>
      </c>
      <c r="H128" s="4" t="s">
        <v>7011</v>
      </c>
      <c r="I128" s="4" t="s">
        <v>4135</v>
      </c>
      <c r="J128" s="4" t="s">
        <v>1631</v>
      </c>
      <c r="K128" s="4" t="s">
        <v>2994</v>
      </c>
      <c r="P128" s="4" t="s">
        <v>4141</v>
      </c>
      <c r="Q128" s="4" t="s">
        <v>4142</v>
      </c>
      <c r="R128" s="4" t="s">
        <v>163</v>
      </c>
      <c r="S128" s="4" t="s">
        <v>4143</v>
      </c>
      <c r="T128" s="4" t="s">
        <v>4144</v>
      </c>
      <c r="U128" s="4" t="s">
        <v>4145</v>
      </c>
      <c r="V128" s="4" t="s">
        <v>3251</v>
      </c>
      <c r="W128" s="4" t="s">
        <v>4148</v>
      </c>
      <c r="X128" t="s">
        <v>4111</v>
      </c>
      <c r="Y128" t="s">
        <v>116</v>
      </c>
      <c r="Z128" s="4" t="s">
        <v>4112</v>
      </c>
      <c r="AA128" s="4" t="s">
        <v>4113</v>
      </c>
      <c r="AB128" s="4" t="s">
        <v>4114</v>
      </c>
      <c r="AC128" s="4" t="s">
        <v>4115</v>
      </c>
      <c r="AD128" s="18">
        <v>14181803715</v>
      </c>
      <c r="AE128" s="4" t="s">
        <v>2182</v>
      </c>
      <c r="AF128" s="18">
        <f t="shared" si="1"/>
        <v>567272148.60000002</v>
      </c>
      <c r="AG128" s="4" t="s">
        <v>4116</v>
      </c>
      <c r="AH128" s="4" t="s">
        <v>4117</v>
      </c>
      <c r="AI128" s="4" t="s">
        <v>4118</v>
      </c>
      <c r="AJ128" s="4" t="s">
        <v>4119</v>
      </c>
      <c r="AK128" s="4" t="s">
        <v>1205</v>
      </c>
      <c r="AS128" s="4" t="s">
        <v>4120</v>
      </c>
      <c r="AU128" s="4" t="s">
        <v>4121</v>
      </c>
      <c r="AV128" s="4" t="s">
        <v>4122</v>
      </c>
      <c r="AX128" s="4" t="s">
        <v>4121</v>
      </c>
      <c r="AY128" s="4" t="s">
        <v>4123</v>
      </c>
      <c r="AZ128" s="4" t="s">
        <v>4124</v>
      </c>
      <c r="BA128" s="4" t="s">
        <v>4125</v>
      </c>
      <c r="BB128" s="4" t="s">
        <v>4123</v>
      </c>
      <c r="BC128" s="4" t="s">
        <v>4126</v>
      </c>
      <c r="BD128" s="4" t="s">
        <v>4127</v>
      </c>
      <c r="BE128" s="4" t="s">
        <v>4127</v>
      </c>
      <c r="BF128" s="4" t="s">
        <v>4128</v>
      </c>
      <c r="BG128" s="4" t="s">
        <v>4129</v>
      </c>
      <c r="BH128" s="4" t="s">
        <v>4129</v>
      </c>
      <c r="BI128" s="4" t="s">
        <v>4129</v>
      </c>
      <c r="BJ128" s="4" t="s">
        <v>4130</v>
      </c>
      <c r="BL128" s="4" t="s">
        <v>4131</v>
      </c>
      <c r="BM128" s="4" t="s">
        <v>4131</v>
      </c>
      <c r="BN128" s="4" t="s">
        <v>4131</v>
      </c>
      <c r="BO128" s="4" t="s">
        <v>4132</v>
      </c>
      <c r="BP128" s="4" t="s">
        <v>4133</v>
      </c>
      <c r="BQ128" s="4" t="s">
        <v>4133</v>
      </c>
      <c r="BR128" s="4" t="s">
        <v>4134</v>
      </c>
      <c r="BS128" s="4" t="s">
        <v>4135</v>
      </c>
      <c r="BT128" s="4" t="s">
        <v>1631</v>
      </c>
      <c r="BU128" s="4" t="s">
        <v>2994</v>
      </c>
      <c r="BV128" s="4" t="s">
        <v>198</v>
      </c>
      <c r="BX128" s="4" t="s">
        <v>198</v>
      </c>
      <c r="BY128" s="4" t="s">
        <v>573</v>
      </c>
      <c r="BZ128" s="4" t="s">
        <v>4136</v>
      </c>
      <c r="CE128" s="4" t="s">
        <v>126</v>
      </c>
      <c r="CM128" s="4" t="s">
        <v>224</v>
      </c>
      <c r="CN128" s="4" t="s">
        <v>4137</v>
      </c>
      <c r="CO128" s="4" t="s">
        <v>4138</v>
      </c>
      <c r="CP128" s="4" t="s">
        <v>4139</v>
      </c>
      <c r="CQ128" s="4" t="s">
        <v>4140</v>
      </c>
      <c r="CR128" s="4" t="s">
        <v>4141</v>
      </c>
      <c r="CS128" s="4" t="s">
        <v>4142</v>
      </c>
      <c r="CT128" s="4" t="s">
        <v>163</v>
      </c>
      <c r="CU128" s="4" t="s">
        <v>4143</v>
      </c>
      <c r="CV128" s="4" t="s">
        <v>4144</v>
      </c>
      <c r="CW128" s="4" t="s">
        <v>4145</v>
      </c>
      <c r="CX128" s="4" t="s">
        <v>4146</v>
      </c>
      <c r="CY128" s="4" t="s">
        <v>4147</v>
      </c>
      <c r="CZ128" s="4" t="s">
        <v>3251</v>
      </c>
      <c r="DA128" s="4" t="s">
        <v>4148</v>
      </c>
      <c r="DB128" s="4" t="s">
        <v>4149</v>
      </c>
      <c r="DC128" s="4" t="s">
        <v>4150</v>
      </c>
      <c r="DD128" s="4" t="s">
        <v>4151</v>
      </c>
      <c r="DE128" s="4" t="s">
        <v>4152</v>
      </c>
      <c r="DF128" s="4" t="s">
        <v>4153</v>
      </c>
      <c r="DG128" s="4" t="s">
        <v>4154</v>
      </c>
      <c r="DH128" s="4" t="s">
        <v>387</v>
      </c>
      <c r="DI128" s="4" t="s">
        <v>4155</v>
      </c>
      <c r="DJ128" s="4" t="s">
        <v>330</v>
      </c>
      <c r="DK128" s="4" t="s">
        <v>2022</v>
      </c>
      <c r="DL128" s="4" t="s">
        <v>4139</v>
      </c>
      <c r="DM128" s="4" t="s">
        <v>4140</v>
      </c>
      <c r="DN128" s="4" t="s">
        <v>2720</v>
      </c>
      <c r="DO128" s="4" t="s">
        <v>2720</v>
      </c>
      <c r="DP128" s="4" t="s">
        <v>2720</v>
      </c>
      <c r="DQ128" s="4" t="s">
        <v>1067</v>
      </c>
      <c r="DR128" s="4" t="s">
        <v>2195</v>
      </c>
      <c r="DS128" s="4" t="s">
        <v>646</v>
      </c>
      <c r="DV128" s="4" t="s">
        <v>4156</v>
      </c>
      <c r="DW128" s="4" t="s">
        <v>4156</v>
      </c>
      <c r="DZ128" s="4" t="s">
        <v>4157</v>
      </c>
    </row>
    <row r="129" spans="1:132" ht="15" customHeight="1" x14ac:dyDescent="0.25">
      <c r="A129" s="4" t="s">
        <v>4158</v>
      </c>
      <c r="B129" s="4" t="s">
        <v>4158</v>
      </c>
      <c r="C129" s="4" t="s">
        <v>190</v>
      </c>
      <c r="D129" t="s">
        <v>393</v>
      </c>
      <c r="E129" s="16">
        <v>2010</v>
      </c>
      <c r="G129" s="4" t="s">
        <v>4168</v>
      </c>
      <c r="H129" s="4" t="s">
        <v>7011</v>
      </c>
      <c r="I129" s="4" t="s">
        <v>4190</v>
      </c>
      <c r="J129" s="4" t="s">
        <v>3492</v>
      </c>
      <c r="K129" s="4" t="s">
        <v>151</v>
      </c>
      <c r="P129" s="4" t="s">
        <v>4201</v>
      </c>
      <c r="Q129" s="4" t="s">
        <v>4202</v>
      </c>
      <c r="R129" s="4" t="s">
        <v>4203</v>
      </c>
      <c r="S129" s="4" t="s">
        <v>4204</v>
      </c>
      <c r="T129" s="4" t="s">
        <v>4205</v>
      </c>
      <c r="U129" s="4" t="s">
        <v>4206</v>
      </c>
      <c r="V129" s="4" t="s">
        <v>4209</v>
      </c>
      <c r="W129" s="4" t="s">
        <v>4210</v>
      </c>
      <c r="X129" t="s">
        <v>4159</v>
      </c>
      <c r="Y129" t="s">
        <v>116</v>
      </c>
      <c r="Z129" s="4" t="s">
        <v>4160</v>
      </c>
      <c r="AA129" s="4" t="s">
        <v>4161</v>
      </c>
      <c r="AB129" s="4" t="s">
        <v>4162</v>
      </c>
      <c r="AC129" s="4" t="s">
        <v>4163</v>
      </c>
      <c r="AD129" s="18">
        <v>1220699479845</v>
      </c>
      <c r="AE129" s="4" t="s">
        <v>4164</v>
      </c>
      <c r="AF129" s="18">
        <f t="shared" si="1"/>
        <v>62255673472.094994</v>
      </c>
      <c r="AG129" s="4" t="s">
        <v>4165</v>
      </c>
      <c r="AH129" s="4" t="s">
        <v>4166</v>
      </c>
      <c r="AI129" s="4" t="s">
        <v>4167</v>
      </c>
      <c r="AJ129" s="4" t="s">
        <v>4168</v>
      </c>
      <c r="AK129" s="4" t="s">
        <v>126</v>
      </c>
      <c r="AL129" s="4" t="s">
        <v>4169</v>
      </c>
      <c r="AM129" s="4" t="s">
        <v>4170</v>
      </c>
      <c r="AN129" s="4" t="s">
        <v>4167</v>
      </c>
      <c r="AO129" s="4" t="s">
        <v>4171</v>
      </c>
      <c r="AP129" s="4" t="s">
        <v>4172</v>
      </c>
      <c r="AQ129" s="4" t="s">
        <v>132</v>
      </c>
      <c r="AR129" s="4" t="s">
        <v>4168</v>
      </c>
      <c r="AS129" s="4" t="s">
        <v>4173</v>
      </c>
      <c r="AW129" s="4" t="s">
        <v>4174</v>
      </c>
      <c r="AX129" s="4" t="s">
        <v>4175</v>
      </c>
      <c r="AY129" s="4" t="s">
        <v>4176</v>
      </c>
      <c r="AZ129" s="4" t="s">
        <v>4177</v>
      </c>
      <c r="BA129" s="4" t="s">
        <v>4178</v>
      </c>
      <c r="BB129" s="4" t="s">
        <v>4179</v>
      </c>
      <c r="BC129" s="4" t="s">
        <v>4180</v>
      </c>
      <c r="BD129" s="4" t="s">
        <v>4181</v>
      </c>
      <c r="BE129" s="4" t="s">
        <v>4182</v>
      </c>
      <c r="BF129" s="4" t="s">
        <v>4181</v>
      </c>
      <c r="BG129" s="4" t="s">
        <v>4183</v>
      </c>
      <c r="BH129" s="4" t="s">
        <v>4184</v>
      </c>
      <c r="BI129" s="4" t="s">
        <v>4183</v>
      </c>
      <c r="BL129" s="4" t="s">
        <v>4185</v>
      </c>
      <c r="BM129" s="4" t="s">
        <v>4186</v>
      </c>
      <c r="BN129" s="4" t="s">
        <v>4185</v>
      </c>
      <c r="BO129" s="4" t="s">
        <v>4187</v>
      </c>
      <c r="BP129" s="4" t="s">
        <v>4188</v>
      </c>
      <c r="BQ129" s="4" t="s">
        <v>4187</v>
      </c>
      <c r="BR129" s="4" t="s">
        <v>4189</v>
      </c>
      <c r="BS129" s="4" t="s">
        <v>4190</v>
      </c>
      <c r="BT129" s="4" t="s">
        <v>3492</v>
      </c>
      <c r="BU129" s="4" t="s">
        <v>151</v>
      </c>
      <c r="BV129" s="4" t="s">
        <v>126</v>
      </c>
      <c r="BX129" s="4" t="s">
        <v>198</v>
      </c>
      <c r="BY129" s="4" t="s">
        <v>4191</v>
      </c>
      <c r="BZ129" s="4" t="s">
        <v>4192</v>
      </c>
      <c r="CB129" s="4" t="s">
        <v>2181</v>
      </c>
      <c r="CC129" s="4" t="s">
        <v>574</v>
      </c>
      <c r="CD129" s="4" t="s">
        <v>4193</v>
      </c>
      <c r="CE129" s="4" t="s">
        <v>126</v>
      </c>
      <c r="CF129" s="4" t="s">
        <v>4194</v>
      </c>
      <c r="CH129" s="4" t="s">
        <v>4195</v>
      </c>
      <c r="CI129" s="4" t="s">
        <v>4196</v>
      </c>
      <c r="CM129" s="4" t="s">
        <v>2621</v>
      </c>
      <c r="CN129" s="4" t="s">
        <v>4197</v>
      </c>
      <c r="CO129" s="4" t="s">
        <v>4198</v>
      </c>
      <c r="CP129" s="4" t="s">
        <v>4199</v>
      </c>
      <c r="CQ129" s="4" t="s">
        <v>4200</v>
      </c>
      <c r="CR129" s="4" t="s">
        <v>4201</v>
      </c>
      <c r="CS129" s="4" t="s">
        <v>4202</v>
      </c>
      <c r="CT129" s="4" t="s">
        <v>4203</v>
      </c>
      <c r="CU129" s="4" t="s">
        <v>4204</v>
      </c>
      <c r="CV129" s="4" t="s">
        <v>4205</v>
      </c>
      <c r="CW129" s="4" t="s">
        <v>4206</v>
      </c>
      <c r="CX129" s="4" t="s">
        <v>4207</v>
      </c>
      <c r="CY129" s="4" t="s">
        <v>4208</v>
      </c>
      <c r="CZ129" s="4" t="s">
        <v>4209</v>
      </c>
      <c r="DA129" s="4" t="s">
        <v>4210</v>
      </c>
      <c r="DB129" s="4" t="s">
        <v>4211</v>
      </c>
      <c r="DC129" s="4" t="s">
        <v>4212</v>
      </c>
      <c r="DD129" s="4" t="s">
        <v>4213</v>
      </c>
      <c r="DE129" s="4" t="s">
        <v>4214</v>
      </c>
      <c r="DF129" s="4" t="s">
        <v>4215</v>
      </c>
      <c r="DG129" s="4" t="s">
        <v>4216</v>
      </c>
      <c r="DH129" s="4" t="s">
        <v>4217</v>
      </c>
      <c r="DI129" s="4" t="s">
        <v>4218</v>
      </c>
      <c r="DN129" s="4" t="s">
        <v>4219</v>
      </c>
      <c r="DO129" s="4" t="s">
        <v>4220</v>
      </c>
      <c r="DP129" s="4" t="s">
        <v>4221</v>
      </c>
      <c r="DQ129" s="4" t="s">
        <v>1032</v>
      </c>
      <c r="DR129" s="4" t="s">
        <v>4222</v>
      </c>
      <c r="DS129" s="4" t="s">
        <v>389</v>
      </c>
      <c r="DT129" s="4" t="s">
        <v>3253</v>
      </c>
      <c r="DU129" s="4" t="s">
        <v>4223</v>
      </c>
      <c r="DV129" s="4" t="s">
        <v>4224</v>
      </c>
      <c r="DW129" s="4" t="s">
        <v>4224</v>
      </c>
      <c r="DZ129" s="4" t="s">
        <v>4225</v>
      </c>
    </row>
    <row r="130" spans="1:132" ht="15" customHeight="1" x14ac:dyDescent="0.25">
      <c r="A130" s="4" t="s">
        <v>4226</v>
      </c>
      <c r="B130" s="4" t="s">
        <v>4226</v>
      </c>
      <c r="C130" s="4" t="s">
        <v>265</v>
      </c>
      <c r="D130" t="s">
        <v>278</v>
      </c>
      <c r="H130" s="4" t="s">
        <v>7011</v>
      </c>
      <c r="X130" t="s">
        <v>4227</v>
      </c>
      <c r="Y130" t="s">
        <v>262</v>
      </c>
      <c r="Z130" s="4" t="s">
        <v>280</v>
      </c>
      <c r="AA130" s="4" t="s">
        <v>281</v>
      </c>
      <c r="AB130" s="4" t="s">
        <v>4228</v>
      </c>
      <c r="AC130" s="4" t="s">
        <v>4229</v>
      </c>
      <c r="AD130" s="18">
        <v>404028900</v>
      </c>
      <c r="AF130" s="18">
        <f t="shared" si="1"/>
        <v>0</v>
      </c>
      <c r="AG130" s="4" t="s">
        <v>4076</v>
      </c>
      <c r="AH130" s="4" t="s">
        <v>2162</v>
      </c>
      <c r="AS130" s="4" t="s">
        <v>4230</v>
      </c>
      <c r="AZ130" s="4" t="s">
        <v>4231</v>
      </c>
      <c r="BA130" s="4" t="s">
        <v>4232</v>
      </c>
      <c r="BB130" s="4" t="s">
        <v>4233</v>
      </c>
      <c r="BC130" s="4" t="s">
        <v>4234</v>
      </c>
      <c r="BG130" s="4" t="s">
        <v>4232</v>
      </c>
      <c r="BH130" s="4" t="s">
        <v>4232</v>
      </c>
      <c r="BI130" s="4" t="s">
        <v>4232</v>
      </c>
      <c r="BJ130" s="4" t="s">
        <v>4235</v>
      </c>
      <c r="BK130" s="4" t="s">
        <v>4236</v>
      </c>
      <c r="BO130" s="4" t="s">
        <v>4235</v>
      </c>
      <c r="BP130" s="4" t="s">
        <v>4235</v>
      </c>
      <c r="BQ130" s="4" t="s">
        <v>4235</v>
      </c>
    </row>
    <row r="131" spans="1:132" ht="15" customHeight="1" x14ac:dyDescent="0.25">
      <c r="A131" s="4" t="s">
        <v>4237</v>
      </c>
      <c r="B131" s="4" t="s">
        <v>4237</v>
      </c>
      <c r="C131" s="4" t="s">
        <v>190</v>
      </c>
      <c r="D131" t="s">
        <v>184</v>
      </c>
      <c r="E131" s="16">
        <v>2018</v>
      </c>
      <c r="G131" s="4" t="s">
        <v>4246</v>
      </c>
      <c r="H131" s="4" t="s">
        <v>7011</v>
      </c>
      <c r="I131" s="4" t="s">
        <v>4266</v>
      </c>
      <c r="J131" s="4" t="s">
        <v>4267</v>
      </c>
      <c r="K131" s="4" t="s">
        <v>151</v>
      </c>
      <c r="P131" s="4" t="s">
        <v>4275</v>
      </c>
      <c r="Q131" s="4" t="s">
        <v>4276</v>
      </c>
      <c r="R131" s="4" t="s">
        <v>4277</v>
      </c>
      <c r="S131" s="4" t="s">
        <v>4278</v>
      </c>
      <c r="T131" s="4" t="s">
        <v>4279</v>
      </c>
      <c r="U131" s="4" t="s">
        <v>4280</v>
      </c>
      <c r="X131" t="s">
        <v>4238</v>
      </c>
      <c r="Y131" t="s">
        <v>262</v>
      </c>
      <c r="Z131" s="4" t="s">
        <v>4239</v>
      </c>
      <c r="AA131" s="4" t="s">
        <v>4240</v>
      </c>
      <c r="AB131" s="4" t="s">
        <v>4241</v>
      </c>
      <c r="AC131" s="4" t="s">
        <v>4242</v>
      </c>
      <c r="AD131" s="18">
        <v>13679221333</v>
      </c>
      <c r="AE131" s="4" t="s">
        <v>4243</v>
      </c>
      <c r="AF131" s="18">
        <f t="shared" ref="AF131:AF194" si="2">AD131*AE131</f>
        <v>477404824.52170002</v>
      </c>
      <c r="AG131" s="4" t="s">
        <v>4244</v>
      </c>
      <c r="AH131" s="4" t="s">
        <v>4245</v>
      </c>
      <c r="AI131" s="4" t="s">
        <v>196</v>
      </c>
      <c r="AJ131" s="4" t="s">
        <v>4246</v>
      </c>
      <c r="AK131" s="4" t="s">
        <v>198</v>
      </c>
      <c r="AN131" s="4" t="s">
        <v>4247</v>
      </c>
      <c r="AO131" s="4" t="s">
        <v>874</v>
      </c>
      <c r="AP131" s="4" t="s">
        <v>4248</v>
      </c>
      <c r="AQ131" s="4" t="s">
        <v>876</v>
      </c>
      <c r="AR131" s="4" t="s">
        <v>4249</v>
      </c>
      <c r="AS131" s="4" t="s">
        <v>4250</v>
      </c>
      <c r="AT131" s="4" t="s">
        <v>4251</v>
      </c>
      <c r="AU131" s="4" t="s">
        <v>4252</v>
      </c>
      <c r="AV131" s="4" t="s">
        <v>4253</v>
      </c>
      <c r="AW131" s="4" t="s">
        <v>4254</v>
      </c>
      <c r="AX131" s="4" t="s">
        <v>4255</v>
      </c>
      <c r="AY131" s="4" t="s">
        <v>4256</v>
      </c>
      <c r="AZ131" s="4" t="s">
        <v>4257</v>
      </c>
      <c r="BA131" s="4" t="s">
        <v>4258</v>
      </c>
      <c r="BB131" s="4" t="s">
        <v>4259</v>
      </c>
      <c r="BC131" s="4" t="s">
        <v>4260</v>
      </c>
      <c r="BD131" s="4" t="s">
        <v>4261</v>
      </c>
      <c r="BE131" s="4" t="s">
        <v>4261</v>
      </c>
      <c r="BF131" s="4" t="s">
        <v>4261</v>
      </c>
      <c r="BG131" s="4" t="s">
        <v>4262</v>
      </c>
      <c r="BH131" s="4" t="s">
        <v>4262</v>
      </c>
      <c r="BI131" s="4" t="s">
        <v>4262</v>
      </c>
      <c r="BJ131" s="4" t="s">
        <v>4263</v>
      </c>
      <c r="BK131" s="4" t="s">
        <v>4263</v>
      </c>
      <c r="BL131" s="4" t="s">
        <v>4264</v>
      </c>
      <c r="BM131" s="4" t="s">
        <v>4264</v>
      </c>
      <c r="BN131" s="4" t="s">
        <v>4264</v>
      </c>
      <c r="BO131" s="4" t="s">
        <v>4263</v>
      </c>
      <c r="BP131" s="4" t="s">
        <v>4263</v>
      </c>
      <c r="BQ131" s="4" t="s">
        <v>4263</v>
      </c>
      <c r="BR131" s="4" t="s">
        <v>4265</v>
      </c>
      <c r="BS131" s="4" t="s">
        <v>4266</v>
      </c>
      <c r="BT131" s="4" t="s">
        <v>4267</v>
      </c>
      <c r="BU131" s="4" t="s">
        <v>151</v>
      </c>
      <c r="BV131" s="4" t="s">
        <v>198</v>
      </c>
      <c r="BX131" s="4" t="s">
        <v>126</v>
      </c>
      <c r="BY131" s="4" t="s">
        <v>4268</v>
      </c>
      <c r="BZ131" s="4" t="s">
        <v>4239</v>
      </c>
      <c r="CA131" s="4" t="s">
        <v>3988</v>
      </c>
      <c r="CB131" s="4" t="s">
        <v>2581</v>
      </c>
      <c r="CD131" s="4" t="s">
        <v>4269</v>
      </c>
      <c r="CE131" s="4" t="s">
        <v>126</v>
      </c>
      <c r="CG131" s="4" t="s">
        <v>4270</v>
      </c>
      <c r="CH131" s="4" t="s">
        <v>4271</v>
      </c>
      <c r="CI131" s="4" t="s">
        <v>330</v>
      </c>
      <c r="CM131" s="4" t="s">
        <v>224</v>
      </c>
      <c r="CN131" s="4" t="s">
        <v>4272</v>
      </c>
      <c r="CP131" s="4" t="s">
        <v>4273</v>
      </c>
      <c r="CQ131" s="4" t="s">
        <v>4274</v>
      </c>
      <c r="CR131" s="4" t="s">
        <v>4275</v>
      </c>
      <c r="CS131" s="4" t="s">
        <v>4276</v>
      </c>
      <c r="CT131" s="4" t="s">
        <v>4277</v>
      </c>
      <c r="CU131" s="4" t="s">
        <v>4278</v>
      </c>
      <c r="CV131" s="4" t="s">
        <v>4279</v>
      </c>
      <c r="CW131" s="4" t="s">
        <v>4280</v>
      </c>
      <c r="DB131" s="4" t="s">
        <v>1176</v>
      </c>
      <c r="DC131" s="4" t="s">
        <v>4281</v>
      </c>
      <c r="DD131" s="4" t="s">
        <v>2233</v>
      </c>
      <c r="DE131" s="4" t="s">
        <v>4282</v>
      </c>
      <c r="DH131" s="4" t="s">
        <v>386</v>
      </c>
      <c r="DI131" s="4" t="s">
        <v>4283</v>
      </c>
      <c r="DN131" s="4" t="s">
        <v>4284</v>
      </c>
      <c r="DO131" s="4" t="s">
        <v>4285</v>
      </c>
      <c r="DP131" s="4" t="s">
        <v>4286</v>
      </c>
      <c r="DQ131" s="4" t="s">
        <v>4287</v>
      </c>
      <c r="DR131" s="4" t="s">
        <v>4288</v>
      </c>
      <c r="DS131" s="4" t="s">
        <v>4289</v>
      </c>
      <c r="DT131" s="4" t="s">
        <v>367</v>
      </c>
      <c r="DU131" s="4" t="s">
        <v>4290</v>
      </c>
      <c r="DV131" s="4" t="s">
        <v>4291</v>
      </c>
      <c r="DW131" s="4" t="s">
        <v>4291</v>
      </c>
      <c r="DZ131" s="4" t="s">
        <v>4292</v>
      </c>
    </row>
    <row r="132" spans="1:132" ht="15" customHeight="1" x14ac:dyDescent="0.25">
      <c r="A132" s="4" t="s">
        <v>4293</v>
      </c>
      <c r="B132" s="4" t="s">
        <v>4293</v>
      </c>
      <c r="C132" s="4" t="s">
        <v>303</v>
      </c>
      <c r="D132" t="s">
        <v>184</v>
      </c>
      <c r="G132" s="4" t="s">
        <v>4297</v>
      </c>
      <c r="H132" s="4" t="s">
        <v>7011</v>
      </c>
      <c r="X132" t="s">
        <v>4294</v>
      </c>
      <c r="Y132" t="s">
        <v>262</v>
      </c>
      <c r="Z132" s="4" t="s">
        <v>301</v>
      </c>
      <c r="AA132" s="4" t="s">
        <v>302</v>
      </c>
      <c r="AD132" s="18">
        <v>8596096984</v>
      </c>
      <c r="AF132" s="18">
        <f t="shared" si="2"/>
        <v>0</v>
      </c>
      <c r="AG132" s="4" t="s">
        <v>4295</v>
      </c>
      <c r="AI132" s="4" t="s">
        <v>4296</v>
      </c>
      <c r="AJ132" s="4" t="s">
        <v>4297</v>
      </c>
      <c r="AS132" s="4" t="s">
        <v>4298</v>
      </c>
      <c r="AX132" s="4" t="s">
        <v>484</v>
      </c>
      <c r="BA132" s="4" t="s">
        <v>4299</v>
      </c>
      <c r="BJ132" s="4" t="s">
        <v>4300</v>
      </c>
      <c r="BK132" s="4" t="s">
        <v>4301</v>
      </c>
    </row>
    <row r="133" spans="1:132" ht="15" customHeight="1" x14ac:dyDescent="0.25">
      <c r="A133" s="4" t="s">
        <v>4302</v>
      </c>
      <c r="B133" s="4" t="s">
        <v>4302</v>
      </c>
      <c r="C133" s="4" t="s">
        <v>265</v>
      </c>
      <c r="D133" t="s">
        <v>278</v>
      </c>
      <c r="E133" s="16">
        <v>2012</v>
      </c>
      <c r="G133" s="4" t="s">
        <v>4311</v>
      </c>
      <c r="H133" s="4" t="s">
        <v>7011</v>
      </c>
      <c r="I133" s="4" t="s">
        <v>4333</v>
      </c>
      <c r="J133" s="4" t="s">
        <v>4334</v>
      </c>
      <c r="X133" t="s">
        <v>4303</v>
      </c>
      <c r="Y133" t="s">
        <v>115</v>
      </c>
      <c r="Z133" s="4" t="s">
        <v>4304</v>
      </c>
      <c r="AA133" s="4" t="s">
        <v>4305</v>
      </c>
      <c r="AB133" s="4" t="s">
        <v>4306</v>
      </c>
      <c r="AC133" s="4" t="s">
        <v>4307</v>
      </c>
      <c r="AD133" s="18">
        <v>13996719329</v>
      </c>
      <c r="AE133" s="4" t="s">
        <v>4308</v>
      </c>
      <c r="AF133" s="18">
        <f t="shared" si="2"/>
        <v>4282996114.6739998</v>
      </c>
      <c r="AG133" s="4" t="s">
        <v>4309</v>
      </c>
      <c r="AH133" s="4" t="s">
        <v>4310</v>
      </c>
      <c r="AI133" s="4" t="s">
        <v>2344</v>
      </c>
      <c r="AJ133" s="4" t="s">
        <v>4311</v>
      </c>
      <c r="AK133" s="4" t="s">
        <v>126</v>
      </c>
      <c r="AL133" s="4" t="s">
        <v>3746</v>
      </c>
      <c r="AN133" s="4" t="s">
        <v>4312</v>
      </c>
      <c r="AO133" s="4" t="s">
        <v>130</v>
      </c>
      <c r="AP133" s="4" t="s">
        <v>4313</v>
      </c>
      <c r="AQ133" s="4" t="s">
        <v>132</v>
      </c>
      <c r="AR133" s="4" t="s">
        <v>4314</v>
      </c>
      <c r="AS133" s="4" t="s">
        <v>4315</v>
      </c>
      <c r="AT133" s="4" t="s">
        <v>4316</v>
      </c>
      <c r="AU133" s="4" t="s">
        <v>4317</v>
      </c>
      <c r="AV133" s="4" t="s">
        <v>4318</v>
      </c>
      <c r="AW133" s="4" t="s">
        <v>4319</v>
      </c>
      <c r="AX133" s="4" t="s">
        <v>4320</v>
      </c>
      <c r="AY133" s="4" t="s">
        <v>4321</v>
      </c>
      <c r="AZ133" s="4" t="s">
        <v>4322</v>
      </c>
      <c r="BA133" s="4" t="s">
        <v>4323</v>
      </c>
      <c r="BB133" s="4" t="s">
        <v>4324</v>
      </c>
      <c r="BC133" s="4" t="s">
        <v>4325</v>
      </c>
      <c r="BD133" s="4" t="s">
        <v>4326</v>
      </c>
      <c r="BE133" s="4" t="s">
        <v>4326</v>
      </c>
      <c r="BF133" s="4" t="s">
        <v>4326</v>
      </c>
      <c r="BG133" s="4" t="s">
        <v>4327</v>
      </c>
      <c r="BH133" s="4" t="s">
        <v>4327</v>
      </c>
      <c r="BI133" s="4" t="s">
        <v>4327</v>
      </c>
      <c r="BJ133" s="4" t="s">
        <v>4328</v>
      </c>
      <c r="BK133" s="4" t="s">
        <v>4329</v>
      </c>
      <c r="BL133" s="4" t="s">
        <v>4330</v>
      </c>
      <c r="BM133" s="4" t="s">
        <v>4330</v>
      </c>
      <c r="BN133" s="4" t="s">
        <v>4330</v>
      </c>
      <c r="BO133" s="4" t="s">
        <v>4331</v>
      </c>
      <c r="BP133" s="4" t="s">
        <v>4331</v>
      </c>
      <c r="BQ133" s="4" t="s">
        <v>4331</v>
      </c>
      <c r="BR133" s="4" t="s">
        <v>4332</v>
      </c>
      <c r="BS133" s="4" t="s">
        <v>4333</v>
      </c>
      <c r="BT133" s="4" t="s">
        <v>4334</v>
      </c>
      <c r="BV133" s="4" t="s">
        <v>126</v>
      </c>
      <c r="BX133" s="4" t="s">
        <v>126</v>
      </c>
      <c r="BY133" s="4" t="s">
        <v>4335</v>
      </c>
      <c r="BZ133" s="4" t="s">
        <v>4304</v>
      </c>
      <c r="CA133" s="4" t="s">
        <v>4336</v>
      </c>
      <c r="CC133" s="4" t="s">
        <v>157</v>
      </c>
      <c r="CD133" s="4" t="s">
        <v>4337</v>
      </c>
      <c r="CE133" s="4" t="s">
        <v>126</v>
      </c>
      <c r="CF133" s="4" t="s">
        <v>4338</v>
      </c>
      <c r="CG133" s="4" t="s">
        <v>2073</v>
      </c>
      <c r="CI133" s="4" t="s">
        <v>220</v>
      </c>
      <c r="CM133" s="4" t="s">
        <v>362</v>
      </c>
      <c r="CN133" s="4" t="s">
        <v>4339</v>
      </c>
      <c r="CO133" s="4" t="s">
        <v>4340</v>
      </c>
      <c r="CP133" s="4" t="s">
        <v>4341</v>
      </c>
      <c r="CQ133" s="4" t="s">
        <v>4342</v>
      </c>
      <c r="CY133" s="4" t="s">
        <v>4343</v>
      </c>
      <c r="DB133" s="4" t="s">
        <v>4344</v>
      </c>
      <c r="DC133" s="4" t="s">
        <v>4345</v>
      </c>
      <c r="DD133" s="4" t="s">
        <v>4346</v>
      </c>
      <c r="DE133" s="4" t="s">
        <v>4347</v>
      </c>
      <c r="DQ133" s="4" t="s">
        <v>4348</v>
      </c>
      <c r="DR133" s="4" t="s">
        <v>4349</v>
      </c>
      <c r="DT133" s="4" t="s">
        <v>1093</v>
      </c>
      <c r="DU133" s="4" t="s">
        <v>1317</v>
      </c>
      <c r="DV133" s="4" t="s">
        <v>4338</v>
      </c>
      <c r="DW133" s="4" t="s">
        <v>4350</v>
      </c>
      <c r="DX133" s="4" t="s">
        <v>253</v>
      </c>
      <c r="DY133" s="4" t="s">
        <v>848</v>
      </c>
      <c r="DZ133" s="4" t="s">
        <v>3588</v>
      </c>
    </row>
    <row r="134" spans="1:132" ht="15" customHeight="1" x14ac:dyDescent="0.25">
      <c r="A134" s="4" t="s">
        <v>4351</v>
      </c>
      <c r="B134" s="4" t="s">
        <v>4351</v>
      </c>
      <c r="C134" s="4" t="s">
        <v>190</v>
      </c>
      <c r="D134" t="s">
        <v>184</v>
      </c>
      <c r="E134" s="16">
        <v>2021</v>
      </c>
      <c r="G134" s="4" t="s">
        <v>4360</v>
      </c>
      <c r="H134" s="4" t="s">
        <v>7011</v>
      </c>
      <c r="I134" s="4" t="s">
        <v>4380</v>
      </c>
      <c r="J134" s="4" t="s">
        <v>4381</v>
      </c>
      <c r="P134" s="4" t="s">
        <v>4387</v>
      </c>
      <c r="Q134" s="4" t="s">
        <v>4388</v>
      </c>
      <c r="R134" s="4" t="s">
        <v>4389</v>
      </c>
      <c r="S134" s="4" t="s">
        <v>4390</v>
      </c>
      <c r="T134" s="4" t="s">
        <v>4391</v>
      </c>
      <c r="U134" s="4" t="s">
        <v>4388</v>
      </c>
      <c r="V134" s="4" t="s">
        <v>4394</v>
      </c>
      <c r="W134" s="4" t="s">
        <v>4395</v>
      </c>
      <c r="X134" t="s">
        <v>4352</v>
      </c>
      <c r="Y134" t="s">
        <v>115</v>
      </c>
      <c r="Z134" s="4" t="s">
        <v>301</v>
      </c>
      <c r="AA134" s="4" t="s">
        <v>4353</v>
      </c>
      <c r="AB134" s="4" t="s">
        <v>4354</v>
      </c>
      <c r="AC134" s="4" t="s">
        <v>4355</v>
      </c>
      <c r="AD134" s="18">
        <v>5542577964</v>
      </c>
      <c r="AE134" s="4" t="s">
        <v>4356</v>
      </c>
      <c r="AF134" s="18">
        <f t="shared" si="2"/>
        <v>686725409.73959994</v>
      </c>
      <c r="AG134" s="4" t="s">
        <v>4357</v>
      </c>
      <c r="AH134" s="4" t="s">
        <v>4358</v>
      </c>
      <c r="AI134" s="4" t="s">
        <v>4359</v>
      </c>
      <c r="AJ134" s="4" t="s">
        <v>4360</v>
      </c>
      <c r="AK134" s="4" t="s">
        <v>198</v>
      </c>
      <c r="AL134" s="4" t="s">
        <v>4361</v>
      </c>
      <c r="AM134" s="4" t="s">
        <v>4362</v>
      </c>
      <c r="AN134" s="4" t="s">
        <v>4363</v>
      </c>
      <c r="AO134" s="4" t="s">
        <v>4364</v>
      </c>
      <c r="AP134" s="4" t="s">
        <v>4365</v>
      </c>
      <c r="AQ134" s="4" t="s">
        <v>132</v>
      </c>
      <c r="AR134" s="4" t="s">
        <v>4366</v>
      </c>
      <c r="AS134" s="4" t="s">
        <v>4367</v>
      </c>
      <c r="AU134" s="4" t="s">
        <v>4368</v>
      </c>
      <c r="AW134" s="4" t="s">
        <v>4369</v>
      </c>
      <c r="AY134" s="4" t="s">
        <v>4370</v>
      </c>
      <c r="AZ134" s="4" t="s">
        <v>4371</v>
      </c>
      <c r="BA134" s="4" t="s">
        <v>4372</v>
      </c>
      <c r="BC134" s="4" t="s">
        <v>4373</v>
      </c>
      <c r="BD134" s="4" t="s">
        <v>4374</v>
      </c>
      <c r="BE134" s="4" t="s">
        <v>4374</v>
      </c>
      <c r="BF134" s="4" t="s">
        <v>4374</v>
      </c>
      <c r="BG134" s="4" t="s">
        <v>4375</v>
      </c>
      <c r="BH134" s="4" t="s">
        <v>4375</v>
      </c>
      <c r="BI134" s="4" t="s">
        <v>4375</v>
      </c>
      <c r="BJ134" s="4" t="s">
        <v>4376</v>
      </c>
      <c r="BK134" s="4" t="s">
        <v>4377</v>
      </c>
      <c r="BL134" s="4" t="s">
        <v>4378</v>
      </c>
      <c r="BM134" s="4" t="s">
        <v>4378</v>
      </c>
      <c r="BN134" s="4" t="s">
        <v>4378</v>
      </c>
      <c r="BO134" s="4" t="s">
        <v>4377</v>
      </c>
      <c r="BP134" s="4" t="s">
        <v>4377</v>
      </c>
      <c r="BQ134" s="4" t="s">
        <v>4377</v>
      </c>
      <c r="BR134" s="4" t="s">
        <v>4379</v>
      </c>
      <c r="BS134" s="4" t="s">
        <v>4380</v>
      </c>
      <c r="BT134" s="4" t="s">
        <v>4381</v>
      </c>
      <c r="BV134" s="4" t="s">
        <v>198</v>
      </c>
      <c r="BX134" s="4" t="s">
        <v>198</v>
      </c>
      <c r="BY134" s="4" t="s">
        <v>4382</v>
      </c>
      <c r="BZ134" s="4" t="s">
        <v>301</v>
      </c>
      <c r="CB134" s="4" t="s">
        <v>156</v>
      </c>
      <c r="CC134" s="4" t="s">
        <v>157</v>
      </c>
      <c r="CE134" s="4" t="s">
        <v>126</v>
      </c>
      <c r="CJ134" s="4" t="s">
        <v>2022</v>
      </c>
      <c r="CL134" s="4" t="s">
        <v>2022</v>
      </c>
      <c r="CM134" s="4" t="s">
        <v>224</v>
      </c>
      <c r="CN134" s="4" t="s">
        <v>4383</v>
      </c>
      <c r="CO134" s="4" t="s">
        <v>4384</v>
      </c>
      <c r="CP134" s="4" t="s">
        <v>4385</v>
      </c>
      <c r="CQ134" s="4" t="s">
        <v>4386</v>
      </c>
      <c r="CR134" s="4" t="s">
        <v>4387</v>
      </c>
      <c r="CS134" s="4" t="s">
        <v>4388</v>
      </c>
      <c r="CT134" s="4" t="s">
        <v>4389</v>
      </c>
      <c r="CU134" s="4" t="s">
        <v>4390</v>
      </c>
      <c r="CV134" s="4" t="s">
        <v>4391</v>
      </c>
      <c r="CW134" s="4" t="s">
        <v>4388</v>
      </c>
      <c r="CX134" s="4" t="s">
        <v>4392</v>
      </c>
      <c r="CY134" s="4" t="s">
        <v>4393</v>
      </c>
      <c r="CZ134" s="4" t="s">
        <v>4394</v>
      </c>
      <c r="DA134" s="4" t="s">
        <v>4395</v>
      </c>
      <c r="DB134" s="4" t="s">
        <v>4396</v>
      </c>
      <c r="DC134" s="4" t="s">
        <v>4397</v>
      </c>
      <c r="DD134" s="4" t="s">
        <v>3317</v>
      </c>
      <c r="DE134" s="4" t="s">
        <v>4398</v>
      </c>
      <c r="DH134" s="4" t="s">
        <v>4399</v>
      </c>
      <c r="DI134" s="4" t="s">
        <v>4400</v>
      </c>
      <c r="DJ134" s="4" t="s">
        <v>4401</v>
      </c>
      <c r="DK134" s="4" t="s">
        <v>4402</v>
      </c>
      <c r="DL134" s="4" t="s">
        <v>4403</v>
      </c>
      <c r="DM134" s="4" t="s">
        <v>4404</v>
      </c>
      <c r="DN134" s="4" t="s">
        <v>4405</v>
      </c>
      <c r="DO134" s="4" t="s">
        <v>4405</v>
      </c>
      <c r="DP134" s="4" t="s">
        <v>4405</v>
      </c>
      <c r="DQ134" s="4" t="s">
        <v>4406</v>
      </c>
      <c r="DR134" s="4" t="s">
        <v>4407</v>
      </c>
      <c r="DS134" s="4" t="s">
        <v>2195</v>
      </c>
      <c r="DT134" s="4" t="s">
        <v>646</v>
      </c>
      <c r="DU134" s="4" t="s">
        <v>4408</v>
      </c>
      <c r="DV134" s="4" t="s">
        <v>4409</v>
      </c>
      <c r="DW134" s="4" t="s">
        <v>4410</v>
      </c>
      <c r="DX134" s="4" t="s">
        <v>2747</v>
      </c>
      <c r="DY134" s="4" t="s">
        <v>4411</v>
      </c>
      <c r="DZ134" s="4" t="s">
        <v>4412</v>
      </c>
      <c r="EA134" s="4" t="s">
        <v>4413</v>
      </c>
      <c r="EB134" s="4" t="s">
        <v>4414</v>
      </c>
    </row>
    <row r="135" spans="1:132" ht="15" customHeight="1" x14ac:dyDescent="0.25">
      <c r="A135" s="4" t="s">
        <v>4415</v>
      </c>
      <c r="B135" s="4" t="s">
        <v>4415</v>
      </c>
      <c r="C135" s="4" t="s">
        <v>265</v>
      </c>
      <c r="D135" t="s">
        <v>260</v>
      </c>
      <c r="E135" s="16">
        <v>2007</v>
      </c>
      <c r="G135" s="4" t="s">
        <v>4421</v>
      </c>
      <c r="H135" s="4" t="s">
        <v>7011</v>
      </c>
      <c r="I135" s="4" t="s">
        <v>4433</v>
      </c>
      <c r="J135" s="4" t="s">
        <v>4434</v>
      </c>
      <c r="K135" s="4" t="s">
        <v>151</v>
      </c>
      <c r="X135" t="s">
        <v>4416</v>
      </c>
      <c r="Y135" t="s">
        <v>186</v>
      </c>
      <c r="Z135" s="4" t="s">
        <v>1556</v>
      </c>
      <c r="AA135" s="4" t="s">
        <v>4417</v>
      </c>
      <c r="AB135" s="4" t="s">
        <v>4418</v>
      </c>
      <c r="AC135" s="4" t="s">
        <v>4419</v>
      </c>
      <c r="AD135" s="18">
        <v>114725065285</v>
      </c>
      <c r="AE135" s="4" t="s">
        <v>612</v>
      </c>
      <c r="AF135" s="18">
        <f t="shared" si="2"/>
        <v>22945013057</v>
      </c>
      <c r="AG135" s="4" t="s">
        <v>1970</v>
      </c>
      <c r="AH135" s="4" t="s">
        <v>4420</v>
      </c>
      <c r="AI135" s="4" t="s">
        <v>3532</v>
      </c>
      <c r="AJ135" s="4" t="s">
        <v>4421</v>
      </c>
      <c r="AN135" s="4" t="s">
        <v>152</v>
      </c>
      <c r="AS135" s="4" t="s">
        <v>4422</v>
      </c>
      <c r="AX135" s="4" t="s">
        <v>4423</v>
      </c>
      <c r="AY135" s="4" t="s">
        <v>4424</v>
      </c>
      <c r="AZ135" s="4" t="s">
        <v>4425</v>
      </c>
      <c r="BA135" s="4" t="s">
        <v>4426</v>
      </c>
      <c r="BB135" s="4" t="s">
        <v>4427</v>
      </c>
      <c r="BC135" s="4" t="s">
        <v>4428</v>
      </c>
      <c r="BD135" s="4" t="s">
        <v>4429</v>
      </c>
      <c r="BE135" s="4" t="s">
        <v>4430</v>
      </c>
      <c r="BF135" s="4" t="s">
        <v>4429</v>
      </c>
      <c r="BG135" s="4" t="s">
        <v>485</v>
      </c>
      <c r="BH135" s="4" t="s">
        <v>485</v>
      </c>
      <c r="BI135" s="4" t="s">
        <v>485</v>
      </c>
      <c r="BJ135" s="4" t="s">
        <v>4431</v>
      </c>
      <c r="BL135" s="4" t="s">
        <v>4432</v>
      </c>
      <c r="BM135" s="4" t="s">
        <v>4432</v>
      </c>
      <c r="BN135" s="4" t="s">
        <v>4432</v>
      </c>
      <c r="BR135" s="4" t="s">
        <v>826</v>
      </c>
      <c r="BS135" s="4" t="s">
        <v>4433</v>
      </c>
      <c r="BT135" s="4" t="s">
        <v>4434</v>
      </c>
      <c r="BU135" s="4" t="s">
        <v>151</v>
      </c>
      <c r="BV135" s="4" t="s">
        <v>198</v>
      </c>
      <c r="BX135" s="4" t="s">
        <v>126</v>
      </c>
      <c r="BY135" s="4" t="s">
        <v>4107</v>
      </c>
      <c r="BZ135" s="4" t="s">
        <v>1556</v>
      </c>
      <c r="CA135" s="4" t="s">
        <v>4435</v>
      </c>
      <c r="CB135" s="4" t="s">
        <v>156</v>
      </c>
      <c r="CC135" s="4" t="s">
        <v>157</v>
      </c>
      <c r="CE135" s="4" t="s">
        <v>126</v>
      </c>
      <c r="DV135" s="4" t="s">
        <v>4436</v>
      </c>
    </row>
    <row r="136" spans="1:132" ht="15" customHeight="1" x14ac:dyDescent="0.25">
      <c r="A136" s="4" t="s">
        <v>4437</v>
      </c>
      <c r="B136" s="4" t="s">
        <v>4437</v>
      </c>
      <c r="C136" s="4" t="s">
        <v>119</v>
      </c>
      <c r="D136" t="s">
        <v>319</v>
      </c>
      <c r="G136" s="4" t="s">
        <v>4447</v>
      </c>
      <c r="H136" s="4" t="s">
        <v>7011</v>
      </c>
      <c r="Q136" s="4" t="s">
        <v>4468</v>
      </c>
      <c r="S136" s="4" t="s">
        <v>4469</v>
      </c>
      <c r="U136" s="4" t="s">
        <v>4470</v>
      </c>
      <c r="X136" t="s">
        <v>4438</v>
      </c>
      <c r="Y136" t="s">
        <v>116</v>
      </c>
      <c r="Z136" s="4" t="s">
        <v>4439</v>
      </c>
      <c r="AA136" s="4" t="s">
        <v>4440</v>
      </c>
      <c r="AB136" s="4" t="s">
        <v>4441</v>
      </c>
      <c r="AC136" s="4" t="s">
        <v>4442</v>
      </c>
      <c r="AD136" s="18">
        <v>14717223206</v>
      </c>
      <c r="AE136" s="4" t="s">
        <v>4443</v>
      </c>
      <c r="AF136" s="18">
        <f t="shared" si="2"/>
        <v>9258605118.8945999</v>
      </c>
      <c r="AG136" s="4" t="s">
        <v>4444</v>
      </c>
      <c r="AH136" s="4" t="s">
        <v>4445</v>
      </c>
      <c r="AI136" s="4" t="s">
        <v>4446</v>
      </c>
      <c r="AJ136" s="4" t="s">
        <v>4447</v>
      </c>
      <c r="AK136" s="4" t="s">
        <v>198</v>
      </c>
      <c r="AP136" s="4" t="s">
        <v>1261</v>
      </c>
      <c r="AS136" s="4" t="s">
        <v>4448</v>
      </c>
      <c r="AV136" s="4" t="s">
        <v>4449</v>
      </c>
      <c r="AW136" s="4" t="s">
        <v>4450</v>
      </c>
      <c r="AX136" s="4" t="s">
        <v>4451</v>
      </c>
      <c r="AY136" s="4" t="s">
        <v>4452</v>
      </c>
      <c r="BA136" s="4" t="s">
        <v>4453</v>
      </c>
      <c r="BB136" s="4" t="s">
        <v>4454</v>
      </c>
      <c r="BC136" s="4" t="s">
        <v>4455</v>
      </c>
      <c r="BD136" s="4" t="s">
        <v>4456</v>
      </c>
      <c r="BE136" s="4" t="s">
        <v>4457</v>
      </c>
      <c r="BF136" s="4" t="s">
        <v>4458</v>
      </c>
      <c r="BG136" s="4" t="s">
        <v>4459</v>
      </c>
      <c r="BH136" s="4" t="s">
        <v>4459</v>
      </c>
      <c r="BI136" s="4" t="s">
        <v>4459</v>
      </c>
      <c r="BJ136" s="4" t="s">
        <v>4460</v>
      </c>
      <c r="BK136" s="4" t="s">
        <v>4461</v>
      </c>
      <c r="BL136" s="4" t="s">
        <v>4462</v>
      </c>
      <c r="BM136" s="4" t="s">
        <v>4463</v>
      </c>
      <c r="BN136" s="4" t="s">
        <v>4463</v>
      </c>
      <c r="BO136" s="4" t="s">
        <v>4464</v>
      </c>
      <c r="BP136" s="4" t="s">
        <v>4464</v>
      </c>
      <c r="BQ136" s="4" t="s">
        <v>4465</v>
      </c>
      <c r="BV136" s="4" t="s">
        <v>198</v>
      </c>
      <c r="BX136" s="4" t="s">
        <v>198</v>
      </c>
      <c r="CE136" s="4" t="s">
        <v>126</v>
      </c>
      <c r="CP136" s="4" t="s">
        <v>4466</v>
      </c>
      <c r="CQ136" s="4" t="s">
        <v>4467</v>
      </c>
      <c r="CS136" s="4" t="s">
        <v>4468</v>
      </c>
      <c r="CU136" s="4" t="s">
        <v>4469</v>
      </c>
      <c r="CW136" s="4" t="s">
        <v>4470</v>
      </c>
      <c r="DB136" s="4" t="s">
        <v>4471</v>
      </c>
      <c r="DC136" s="4" t="s">
        <v>4472</v>
      </c>
      <c r="DD136" s="4" t="s">
        <v>4473</v>
      </c>
      <c r="DE136" s="4" t="s">
        <v>4474</v>
      </c>
      <c r="DJ136" s="4" t="s">
        <v>4471</v>
      </c>
      <c r="DK136" s="4" t="s">
        <v>4475</v>
      </c>
      <c r="DP136" s="4" t="s">
        <v>638</v>
      </c>
      <c r="DQ136" s="4" t="s">
        <v>638</v>
      </c>
      <c r="DT136" s="4" t="s">
        <v>389</v>
      </c>
      <c r="DV136" s="4" t="s">
        <v>4447</v>
      </c>
      <c r="DW136" s="4" t="s">
        <v>4447</v>
      </c>
      <c r="DX136" s="4" t="s">
        <v>2111</v>
      </c>
      <c r="DY136" s="4" t="s">
        <v>220</v>
      </c>
    </row>
    <row r="137" spans="1:132" s="6" customFormat="1" ht="15" customHeight="1" x14ac:dyDescent="0.25">
      <c r="A137" s="4" t="s">
        <v>4476</v>
      </c>
      <c r="B137" s="4" t="s">
        <v>4476</v>
      </c>
      <c r="C137" s="4" t="s">
        <v>265</v>
      </c>
      <c r="D137" s="6" t="s">
        <v>278</v>
      </c>
      <c r="E137" s="4"/>
      <c r="F137" s="9"/>
      <c r="G137" s="4" t="s">
        <v>4484</v>
      </c>
      <c r="H137" s="4" t="s">
        <v>7011</v>
      </c>
      <c r="I137" s="4"/>
      <c r="J137" s="4"/>
      <c r="K137" s="4"/>
      <c r="L137" s="4"/>
      <c r="M137" s="4"/>
      <c r="N137" s="4"/>
      <c r="O137" s="4"/>
      <c r="P137" s="4"/>
      <c r="Q137" s="4"/>
      <c r="R137" s="4"/>
      <c r="S137" s="4"/>
      <c r="T137" s="4"/>
      <c r="U137" s="4"/>
      <c r="V137" s="4"/>
      <c r="W137" s="4"/>
      <c r="X137" s="6" t="s">
        <v>4477</v>
      </c>
      <c r="Y137" s="6" t="s">
        <v>186</v>
      </c>
      <c r="Z137" s="4" t="s">
        <v>4478</v>
      </c>
      <c r="AA137" s="4" t="s">
        <v>4479</v>
      </c>
      <c r="AB137" s="4" t="s">
        <v>4480</v>
      </c>
      <c r="AC137" s="4" t="s">
        <v>4481</v>
      </c>
      <c r="AD137" s="18">
        <v>79852046610</v>
      </c>
      <c r="AE137" s="4"/>
      <c r="AF137" s="18">
        <f t="shared" si="2"/>
        <v>0</v>
      </c>
      <c r="AG137" s="4" t="s">
        <v>929</v>
      </c>
      <c r="AH137" s="4" t="s">
        <v>4482</v>
      </c>
      <c r="AI137" s="4" t="s">
        <v>4483</v>
      </c>
      <c r="AJ137" s="4" t="s">
        <v>4484</v>
      </c>
      <c r="AK137" s="4" t="s">
        <v>1205</v>
      </c>
      <c r="AL137" s="4"/>
      <c r="AM137" s="4"/>
      <c r="AN137" s="4"/>
      <c r="AO137" s="4"/>
      <c r="AP137" s="4"/>
      <c r="AQ137" s="4"/>
      <c r="AR137" s="4"/>
      <c r="AS137" s="4" t="s">
        <v>4485</v>
      </c>
      <c r="AT137" s="4"/>
      <c r="AU137" s="4"/>
      <c r="AV137" s="4"/>
      <c r="AW137" s="4"/>
      <c r="AX137" s="4"/>
      <c r="AY137" s="4"/>
      <c r="AZ137" s="4"/>
      <c r="BA137" s="4" t="s">
        <v>4486</v>
      </c>
      <c r="BB137" s="4" t="s">
        <v>2898</v>
      </c>
      <c r="BC137" s="4" t="s">
        <v>4487</v>
      </c>
      <c r="BD137" s="4"/>
      <c r="BE137" s="4"/>
      <c r="BF137" s="4"/>
      <c r="BG137" s="4" t="s">
        <v>767</v>
      </c>
      <c r="BH137" s="4" t="s">
        <v>767</v>
      </c>
      <c r="BI137" s="4" t="s">
        <v>767</v>
      </c>
      <c r="BJ137" s="4" t="s">
        <v>4488</v>
      </c>
      <c r="BK137" s="4" t="s">
        <v>4488</v>
      </c>
      <c r="BL137" s="4" t="s">
        <v>4489</v>
      </c>
      <c r="BM137" s="4" t="s">
        <v>4489</v>
      </c>
      <c r="BN137" s="4" t="s">
        <v>4489</v>
      </c>
      <c r="BO137" s="4"/>
      <c r="BP137" s="4"/>
      <c r="BQ137" s="4"/>
      <c r="BR137" s="4"/>
      <c r="BS137" s="4"/>
      <c r="BT137" s="4"/>
      <c r="BU137" s="4"/>
      <c r="BV137" s="4" t="s">
        <v>198</v>
      </c>
      <c r="BW137" s="4"/>
      <c r="BX137" s="4" t="s">
        <v>198</v>
      </c>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row>
    <row r="138" spans="1:132" ht="15" customHeight="1" x14ac:dyDescent="0.25">
      <c r="A138" s="4" t="s">
        <v>4490</v>
      </c>
      <c r="B138" s="4" t="s">
        <v>4490</v>
      </c>
      <c r="C138" s="4" t="s">
        <v>190</v>
      </c>
      <c r="D138" t="s">
        <v>319</v>
      </c>
      <c r="E138" s="16">
        <v>2022</v>
      </c>
      <c r="G138" s="4" t="s">
        <v>4497</v>
      </c>
      <c r="H138" s="4" t="s">
        <v>7011</v>
      </c>
      <c r="I138" s="4" t="s">
        <v>4517</v>
      </c>
      <c r="J138" s="4" t="s">
        <v>988</v>
      </c>
      <c r="X138" t="s">
        <v>4491</v>
      </c>
      <c r="Y138" t="s">
        <v>262</v>
      </c>
      <c r="Z138" s="4" t="s">
        <v>3683</v>
      </c>
      <c r="AA138" s="4" t="s">
        <v>4492</v>
      </c>
      <c r="AB138" s="4" t="s">
        <v>4493</v>
      </c>
      <c r="AC138" s="4" t="s">
        <v>4494</v>
      </c>
      <c r="AD138" s="18">
        <v>12446290854</v>
      </c>
      <c r="AF138" s="18">
        <f t="shared" si="2"/>
        <v>0</v>
      </c>
      <c r="AG138" s="4" t="s">
        <v>1063</v>
      </c>
      <c r="AH138" s="4" t="s">
        <v>4495</v>
      </c>
      <c r="AI138" s="4" t="s">
        <v>4496</v>
      </c>
      <c r="AJ138" s="4" t="s">
        <v>4497</v>
      </c>
      <c r="AK138" s="4" t="s">
        <v>126</v>
      </c>
      <c r="AL138" s="4" t="s">
        <v>330</v>
      </c>
      <c r="AM138" s="4" t="s">
        <v>330</v>
      </c>
      <c r="AN138" s="4" t="s">
        <v>4498</v>
      </c>
      <c r="AO138" s="4" t="s">
        <v>130</v>
      </c>
      <c r="AP138" s="4" t="s">
        <v>4499</v>
      </c>
      <c r="AQ138" s="4" t="s">
        <v>132</v>
      </c>
      <c r="AR138" s="4" t="s">
        <v>4500</v>
      </c>
      <c r="AS138" s="4" t="s">
        <v>4501</v>
      </c>
      <c r="AT138" s="4" t="s">
        <v>331</v>
      </c>
      <c r="AU138" s="4" t="s">
        <v>331</v>
      </c>
      <c r="AV138" s="4" t="s">
        <v>4502</v>
      </c>
      <c r="AW138" s="4" t="s">
        <v>4503</v>
      </c>
      <c r="AX138" s="4" t="s">
        <v>4504</v>
      </c>
      <c r="AY138" s="4" t="s">
        <v>4505</v>
      </c>
      <c r="AZ138" s="4" t="s">
        <v>4506</v>
      </c>
      <c r="BA138" s="4" t="s">
        <v>4507</v>
      </c>
      <c r="BB138" s="4" t="s">
        <v>4508</v>
      </c>
      <c r="BC138" s="4" t="s">
        <v>4509</v>
      </c>
      <c r="BD138" s="4" t="s">
        <v>4510</v>
      </c>
      <c r="BE138" s="4" t="s">
        <v>4510</v>
      </c>
      <c r="BF138" s="4" t="s">
        <v>4510</v>
      </c>
      <c r="BG138" s="4" t="s">
        <v>4510</v>
      </c>
      <c r="BH138" s="4" t="s">
        <v>4511</v>
      </c>
      <c r="BI138" s="4" t="s">
        <v>4511</v>
      </c>
      <c r="BJ138" s="4" t="s">
        <v>4512</v>
      </c>
      <c r="BK138" s="4" t="s">
        <v>4513</v>
      </c>
      <c r="BL138" s="4" t="s">
        <v>4514</v>
      </c>
      <c r="BM138" s="4" t="s">
        <v>4514</v>
      </c>
      <c r="BN138" s="4" t="s">
        <v>4514</v>
      </c>
      <c r="BO138" s="4" t="s">
        <v>4515</v>
      </c>
      <c r="BP138" s="4" t="s">
        <v>4515</v>
      </c>
      <c r="BQ138" s="4" t="s">
        <v>4515</v>
      </c>
      <c r="BR138" s="4" t="s">
        <v>4516</v>
      </c>
      <c r="BS138" s="4" t="s">
        <v>4517</v>
      </c>
      <c r="BT138" s="4" t="s">
        <v>988</v>
      </c>
      <c r="BV138" s="4" t="s">
        <v>198</v>
      </c>
      <c r="BW138" s="4" t="s">
        <v>331</v>
      </c>
      <c r="BX138" s="4" t="s">
        <v>198</v>
      </c>
      <c r="BY138" s="4" t="s">
        <v>573</v>
      </c>
      <c r="BZ138" s="4" t="s">
        <v>4518</v>
      </c>
      <c r="CB138" s="4" t="s">
        <v>156</v>
      </c>
      <c r="CE138" s="4" t="s">
        <v>126</v>
      </c>
      <c r="CI138" s="4" t="s">
        <v>330</v>
      </c>
      <c r="CJ138" s="4" t="s">
        <v>330</v>
      </c>
      <c r="CL138" s="4" t="s">
        <v>331</v>
      </c>
      <c r="CM138" s="4" t="s">
        <v>2621</v>
      </c>
      <c r="DV138" s="4" t="s">
        <v>4519</v>
      </c>
      <c r="DW138" s="4" t="s">
        <v>4520</v>
      </c>
      <c r="DX138" s="4" t="s">
        <v>1303</v>
      </c>
      <c r="DY138" s="4" t="s">
        <v>253</v>
      </c>
      <c r="DZ138" s="4" t="s">
        <v>4521</v>
      </c>
      <c r="EA138" s="4" t="s">
        <v>4522</v>
      </c>
      <c r="EB138" s="4" t="s">
        <v>4523</v>
      </c>
    </row>
    <row r="139" spans="1:132" ht="15" customHeight="1" x14ac:dyDescent="0.25">
      <c r="A139" s="4" t="s">
        <v>4524</v>
      </c>
      <c r="B139" s="4" t="s">
        <v>4524</v>
      </c>
      <c r="C139" s="4" t="s">
        <v>303</v>
      </c>
      <c r="D139" t="s">
        <v>278</v>
      </c>
      <c r="E139" s="16">
        <v>2016</v>
      </c>
      <c r="G139" s="4" t="s">
        <v>4529</v>
      </c>
      <c r="H139" s="4" t="s">
        <v>7011</v>
      </c>
      <c r="I139" s="4" t="s">
        <v>4541</v>
      </c>
      <c r="J139" s="4" t="s">
        <v>1333</v>
      </c>
      <c r="X139" t="s">
        <v>2533</v>
      </c>
      <c r="Y139" t="s">
        <v>262</v>
      </c>
      <c r="Z139" s="4" t="s">
        <v>549</v>
      </c>
      <c r="AA139" s="4" t="s">
        <v>3414</v>
      </c>
      <c r="AB139" s="4" t="s">
        <v>4525</v>
      </c>
      <c r="AC139" s="4" t="s">
        <v>4526</v>
      </c>
      <c r="AD139" s="18">
        <v>133218896</v>
      </c>
      <c r="AF139" s="18">
        <f t="shared" si="2"/>
        <v>0</v>
      </c>
      <c r="AG139" s="4" t="s">
        <v>4527</v>
      </c>
      <c r="AH139" s="4" t="s">
        <v>2162</v>
      </c>
      <c r="AI139" s="4" t="s">
        <v>4528</v>
      </c>
      <c r="AJ139" s="4" t="s">
        <v>4529</v>
      </c>
      <c r="AK139" s="4" t="s">
        <v>447</v>
      </c>
      <c r="AS139" s="4" t="s">
        <v>4530</v>
      </c>
      <c r="AV139" s="4" t="s">
        <v>4531</v>
      </c>
      <c r="AW139" s="4" t="s">
        <v>4532</v>
      </c>
      <c r="AZ139" s="4" t="s">
        <v>4533</v>
      </c>
      <c r="BA139" s="4" t="s">
        <v>4534</v>
      </c>
      <c r="BB139" s="4" t="s">
        <v>4535</v>
      </c>
      <c r="BC139" s="4" t="s">
        <v>4536</v>
      </c>
      <c r="BG139" s="4" t="s">
        <v>4537</v>
      </c>
      <c r="BH139" s="4" t="s">
        <v>4537</v>
      </c>
      <c r="BI139" s="4" t="s">
        <v>4537</v>
      </c>
      <c r="BK139" s="4" t="s">
        <v>4538</v>
      </c>
      <c r="BL139" s="4" t="s">
        <v>4539</v>
      </c>
      <c r="BM139" s="4" t="s">
        <v>4539</v>
      </c>
      <c r="BN139" s="4" t="s">
        <v>4539</v>
      </c>
      <c r="BR139" s="4" t="s">
        <v>4540</v>
      </c>
      <c r="BS139" s="4" t="s">
        <v>4541</v>
      </c>
      <c r="BT139" s="4" t="s">
        <v>1333</v>
      </c>
      <c r="CC139" s="4" t="s">
        <v>4542</v>
      </c>
      <c r="CE139" s="4" t="s">
        <v>126</v>
      </c>
      <c r="DZ139" s="4" t="s">
        <v>3588</v>
      </c>
    </row>
    <row r="140" spans="1:132" ht="15" customHeight="1" x14ac:dyDescent="0.25">
      <c r="A140" s="4" t="s">
        <v>4543</v>
      </c>
      <c r="B140" s="4" t="s">
        <v>4543</v>
      </c>
      <c r="C140" s="4" t="s">
        <v>265</v>
      </c>
      <c r="D140" t="s">
        <v>113</v>
      </c>
      <c r="E140" s="16">
        <v>2013</v>
      </c>
      <c r="F140" s="9" t="s">
        <v>7030</v>
      </c>
      <c r="G140" s="4" t="s">
        <v>4551</v>
      </c>
      <c r="H140" s="9" t="s">
        <v>7007</v>
      </c>
      <c r="I140" s="4" t="s">
        <v>4568</v>
      </c>
      <c r="J140" s="4" t="s">
        <v>4569</v>
      </c>
      <c r="K140" s="4" t="s">
        <v>7011</v>
      </c>
      <c r="L140" s="4" t="s">
        <v>7011</v>
      </c>
      <c r="P140" s="4" t="s">
        <v>4575</v>
      </c>
      <c r="Q140" s="4" t="s">
        <v>4576</v>
      </c>
      <c r="R140" s="4" t="s">
        <v>4577</v>
      </c>
      <c r="S140" s="4" t="s">
        <v>4578</v>
      </c>
      <c r="T140" s="4" t="s">
        <v>3019</v>
      </c>
      <c r="U140" s="4" t="s">
        <v>4579</v>
      </c>
      <c r="W140" s="4" t="s">
        <v>747</v>
      </c>
      <c r="X140" t="s">
        <v>4544</v>
      </c>
      <c r="Y140" t="s">
        <v>262</v>
      </c>
      <c r="Z140" s="4" t="s">
        <v>4545</v>
      </c>
      <c r="AA140" s="4" t="s">
        <v>4546</v>
      </c>
      <c r="AB140" s="4" t="s">
        <v>4547</v>
      </c>
      <c r="AC140" s="4" t="s">
        <v>163</v>
      </c>
      <c r="AD140" s="18">
        <v>36288830373</v>
      </c>
      <c r="AE140" s="4" t="s">
        <v>4548</v>
      </c>
      <c r="AF140" s="18">
        <f t="shared" si="2"/>
        <v>2093865512.5221</v>
      </c>
      <c r="AG140" s="4" t="s">
        <v>929</v>
      </c>
      <c r="AH140" s="4" t="s">
        <v>4549</v>
      </c>
      <c r="AI140" s="4" t="s">
        <v>4550</v>
      </c>
      <c r="AJ140" s="4" t="s">
        <v>4551</v>
      </c>
      <c r="AK140" s="4" t="s">
        <v>126</v>
      </c>
      <c r="AM140" s="4" t="s">
        <v>4552</v>
      </c>
      <c r="AN140" s="4" t="s">
        <v>4553</v>
      </c>
      <c r="AS140" s="4" t="s">
        <v>4554</v>
      </c>
      <c r="AW140" s="4" t="s">
        <v>4555</v>
      </c>
      <c r="AX140" s="4" t="s">
        <v>4556</v>
      </c>
      <c r="AZ140" s="4" t="s">
        <v>4557</v>
      </c>
      <c r="BA140" s="4" t="s">
        <v>4558</v>
      </c>
      <c r="BB140" s="4" t="s">
        <v>4559</v>
      </c>
      <c r="BC140" s="4" t="s">
        <v>4560</v>
      </c>
      <c r="BD140" s="4" t="s">
        <v>4561</v>
      </c>
      <c r="BE140" s="4" t="s">
        <v>4561</v>
      </c>
      <c r="BF140" s="4" t="s">
        <v>4561</v>
      </c>
      <c r="BG140" s="4" t="s">
        <v>4562</v>
      </c>
      <c r="BH140" s="4" t="s">
        <v>4562</v>
      </c>
      <c r="BI140" s="4" t="s">
        <v>4562</v>
      </c>
      <c r="BJ140" s="4" t="s">
        <v>4563</v>
      </c>
      <c r="BK140" s="4" t="s">
        <v>4564</v>
      </c>
      <c r="BL140" s="4" t="s">
        <v>4565</v>
      </c>
      <c r="BM140" s="4" t="s">
        <v>4565</v>
      </c>
      <c r="BN140" s="4" t="s">
        <v>4565</v>
      </c>
      <c r="BO140" s="4" t="s">
        <v>4566</v>
      </c>
      <c r="BP140" s="4" t="s">
        <v>4566</v>
      </c>
      <c r="BQ140" s="4" t="s">
        <v>4566</v>
      </c>
      <c r="BR140" s="4" t="s">
        <v>4567</v>
      </c>
      <c r="BS140" s="4" t="s">
        <v>4568</v>
      </c>
      <c r="BT140" s="4" t="s">
        <v>4569</v>
      </c>
      <c r="BV140" s="4" t="s">
        <v>126</v>
      </c>
      <c r="BX140" s="4" t="s">
        <v>126</v>
      </c>
      <c r="BY140" s="4" t="s">
        <v>573</v>
      </c>
      <c r="CC140" s="4" t="s">
        <v>157</v>
      </c>
      <c r="CD140" s="4" t="s">
        <v>4570</v>
      </c>
      <c r="CE140" s="4" t="s">
        <v>126</v>
      </c>
      <c r="CG140" s="4" t="s">
        <v>4571</v>
      </c>
      <c r="CJ140" s="23">
        <v>520000000</v>
      </c>
      <c r="CN140" s="4" t="s">
        <v>4572</v>
      </c>
      <c r="CO140" s="4" t="s">
        <v>4573</v>
      </c>
      <c r="CP140" s="4" t="s">
        <v>4572</v>
      </c>
      <c r="CQ140" s="4" t="s">
        <v>4574</v>
      </c>
      <c r="CR140" s="4" t="s">
        <v>4575</v>
      </c>
      <c r="CS140" s="4" t="s">
        <v>4576</v>
      </c>
      <c r="CT140" s="4" t="s">
        <v>4577</v>
      </c>
      <c r="CU140" s="4" t="s">
        <v>4578</v>
      </c>
      <c r="CV140" s="4" t="s">
        <v>3019</v>
      </c>
      <c r="CW140" s="4" t="s">
        <v>4579</v>
      </c>
      <c r="CY140" s="4" t="s">
        <v>4580</v>
      </c>
      <c r="DA140" s="4" t="s">
        <v>747</v>
      </c>
      <c r="DE140" s="4" t="s">
        <v>4581</v>
      </c>
      <c r="DN140" s="4" t="s">
        <v>387</v>
      </c>
      <c r="DO140" s="4" t="s">
        <v>1067</v>
      </c>
      <c r="DP140" s="4" t="s">
        <v>388</v>
      </c>
      <c r="DV140" s="4" t="s">
        <v>4582</v>
      </c>
      <c r="DX140" s="4" t="s">
        <v>1317</v>
      </c>
      <c r="DZ140" s="4" t="s">
        <v>4583</v>
      </c>
    </row>
    <row r="141" spans="1:132" ht="15" customHeight="1" x14ac:dyDescent="0.25">
      <c r="A141" s="4" t="s">
        <v>4584</v>
      </c>
      <c r="B141" s="4" t="s">
        <v>4584</v>
      </c>
      <c r="C141" s="4" t="s">
        <v>303</v>
      </c>
      <c r="D141" t="s">
        <v>184</v>
      </c>
      <c r="E141" s="16">
        <v>2011</v>
      </c>
      <c r="G141" s="4" t="s">
        <v>4590</v>
      </c>
      <c r="H141" s="4" t="s">
        <v>7011</v>
      </c>
      <c r="I141" s="4" t="s">
        <v>4606</v>
      </c>
      <c r="J141" s="4" t="s">
        <v>2419</v>
      </c>
      <c r="P141" s="4" t="s">
        <v>4613</v>
      </c>
      <c r="R141" s="4" t="s">
        <v>4614</v>
      </c>
      <c r="S141" s="4" t="s">
        <v>4615</v>
      </c>
      <c r="T141" s="4" t="s">
        <v>4616</v>
      </c>
      <c r="V141" s="4" t="s">
        <v>964</v>
      </c>
      <c r="X141" t="s">
        <v>4585</v>
      </c>
      <c r="Y141" t="s">
        <v>116</v>
      </c>
      <c r="Z141" s="4" t="s">
        <v>301</v>
      </c>
      <c r="AA141" s="4" t="s">
        <v>592</v>
      </c>
      <c r="AB141" s="4" t="s">
        <v>4586</v>
      </c>
      <c r="AC141" s="4" t="s">
        <v>4587</v>
      </c>
      <c r="AD141" s="18">
        <v>914043438179</v>
      </c>
      <c r="AE141" s="4" t="s">
        <v>595</v>
      </c>
      <c r="AF141" s="18">
        <f t="shared" si="2"/>
        <v>100544778199.69</v>
      </c>
      <c r="AH141" s="4" t="s">
        <v>4588</v>
      </c>
      <c r="AI141" s="4" t="s">
        <v>4589</v>
      </c>
      <c r="AJ141" s="4" t="s">
        <v>4590</v>
      </c>
      <c r="AK141" s="4" t="s">
        <v>198</v>
      </c>
      <c r="AM141" s="4" t="s">
        <v>477</v>
      </c>
      <c r="AN141" s="4" t="s">
        <v>477</v>
      </c>
      <c r="AP141" s="4" t="s">
        <v>4591</v>
      </c>
      <c r="AS141" s="4" t="s">
        <v>4592</v>
      </c>
      <c r="AT141" s="4" t="s">
        <v>477</v>
      </c>
      <c r="AU141" s="4" t="s">
        <v>4593</v>
      </c>
      <c r="AV141" s="4" t="s">
        <v>4594</v>
      </c>
      <c r="AW141" s="4" t="s">
        <v>4594</v>
      </c>
      <c r="AX141" s="4" t="s">
        <v>4595</v>
      </c>
      <c r="AY141" s="4" t="s">
        <v>4596</v>
      </c>
      <c r="AZ141" s="4" t="s">
        <v>4597</v>
      </c>
      <c r="BA141" s="4" t="s">
        <v>477</v>
      </c>
      <c r="BB141" s="4" t="s">
        <v>477</v>
      </c>
      <c r="BC141" s="4" t="s">
        <v>477</v>
      </c>
      <c r="BD141" s="4" t="s">
        <v>4598</v>
      </c>
      <c r="BE141" s="4" t="s">
        <v>4598</v>
      </c>
      <c r="BF141" s="4" t="s">
        <v>4598</v>
      </c>
      <c r="BG141" s="4" t="s">
        <v>477</v>
      </c>
      <c r="BH141" s="4" t="s">
        <v>4599</v>
      </c>
      <c r="BI141" s="4" t="s">
        <v>477</v>
      </c>
      <c r="BJ141" s="4" t="s">
        <v>4600</v>
      </c>
      <c r="BK141" s="4" t="s">
        <v>4601</v>
      </c>
      <c r="BL141" s="4" t="s">
        <v>4602</v>
      </c>
      <c r="BM141" s="4" t="s">
        <v>4602</v>
      </c>
      <c r="BN141" s="4" t="s">
        <v>4602</v>
      </c>
      <c r="BO141" s="4" t="s">
        <v>4603</v>
      </c>
      <c r="BP141" s="4" t="s">
        <v>4604</v>
      </c>
      <c r="BQ141" s="4" t="s">
        <v>4603</v>
      </c>
      <c r="BR141" s="4" t="s">
        <v>4605</v>
      </c>
      <c r="BS141" s="4" t="s">
        <v>4606</v>
      </c>
      <c r="BT141" s="4" t="s">
        <v>2419</v>
      </c>
      <c r="BV141" s="4" t="s">
        <v>198</v>
      </c>
      <c r="BW141" s="4" t="s">
        <v>4607</v>
      </c>
      <c r="BX141" s="4" t="s">
        <v>198</v>
      </c>
      <c r="BY141" s="4" t="s">
        <v>4608</v>
      </c>
      <c r="BZ141" s="4" t="s">
        <v>301</v>
      </c>
      <c r="CC141" s="4" t="s">
        <v>157</v>
      </c>
      <c r="CD141" s="4" t="s">
        <v>4606</v>
      </c>
      <c r="CE141" s="4" t="s">
        <v>126</v>
      </c>
      <c r="CH141" s="4" t="s">
        <v>2073</v>
      </c>
      <c r="CI141" s="4" t="s">
        <v>4609</v>
      </c>
      <c r="CM141" s="4" t="s">
        <v>224</v>
      </c>
      <c r="CN141" s="4" t="s">
        <v>4610</v>
      </c>
      <c r="CO141" s="4" t="s">
        <v>4611</v>
      </c>
      <c r="CP141" s="4" t="s">
        <v>4612</v>
      </c>
      <c r="CR141" s="4" t="s">
        <v>4613</v>
      </c>
      <c r="CT141" s="4" t="s">
        <v>4614</v>
      </c>
      <c r="CU141" s="4" t="s">
        <v>4615</v>
      </c>
      <c r="CV141" s="4" t="s">
        <v>4616</v>
      </c>
      <c r="CX141" s="4" t="s">
        <v>4617</v>
      </c>
      <c r="CZ141" s="4" t="s">
        <v>964</v>
      </c>
      <c r="DB141" s="4" t="s">
        <v>4612</v>
      </c>
      <c r="DJ141" s="4" t="s">
        <v>4618</v>
      </c>
      <c r="DL141" s="4" t="s">
        <v>4619</v>
      </c>
      <c r="DN141" s="4" t="s">
        <v>4620</v>
      </c>
      <c r="DO141" s="4" t="s">
        <v>4621</v>
      </c>
      <c r="DP141" s="4" t="s">
        <v>4622</v>
      </c>
      <c r="DQ141" s="4" t="s">
        <v>1805</v>
      </c>
      <c r="DR141" s="4" t="s">
        <v>384</v>
      </c>
      <c r="DS141" s="4" t="s">
        <v>2669</v>
      </c>
      <c r="DT141" s="4" t="s">
        <v>2112</v>
      </c>
      <c r="DU141" s="4" t="s">
        <v>4623</v>
      </c>
      <c r="DW141" s="4" t="s">
        <v>4624</v>
      </c>
      <c r="EA141" s="4" t="s">
        <v>3849</v>
      </c>
      <c r="EB141" s="4" t="s">
        <v>4625</v>
      </c>
    </row>
    <row r="142" spans="1:132" ht="15" customHeight="1" x14ac:dyDescent="0.25">
      <c r="A142" s="4" t="s">
        <v>4626</v>
      </c>
      <c r="B142" s="4" t="s">
        <v>4626</v>
      </c>
      <c r="C142" s="4" t="s">
        <v>303</v>
      </c>
      <c r="D142" t="s">
        <v>278</v>
      </c>
      <c r="G142" s="4" t="s">
        <v>4631</v>
      </c>
      <c r="H142" s="4" t="s">
        <v>7011</v>
      </c>
      <c r="I142" s="4" t="s">
        <v>4637</v>
      </c>
      <c r="J142" s="4" t="s">
        <v>4638</v>
      </c>
      <c r="K142" s="4" t="s">
        <v>151</v>
      </c>
      <c r="X142" t="s">
        <v>4627</v>
      </c>
      <c r="Y142" t="s">
        <v>262</v>
      </c>
      <c r="Z142" s="4" t="s">
        <v>2259</v>
      </c>
      <c r="AA142" s="4" t="s">
        <v>2260</v>
      </c>
      <c r="AB142" s="4" t="s">
        <v>4628</v>
      </c>
      <c r="AC142" s="4" t="s">
        <v>4629</v>
      </c>
      <c r="AD142" s="18">
        <v>10071351960</v>
      </c>
      <c r="AF142" s="18">
        <f t="shared" si="2"/>
        <v>0</v>
      </c>
      <c r="AI142" s="4" t="s">
        <v>4630</v>
      </c>
      <c r="AJ142" s="4" t="s">
        <v>4631</v>
      </c>
      <c r="AS142" s="4" t="s">
        <v>4632</v>
      </c>
      <c r="AZ142" s="4" t="s">
        <v>1727</v>
      </c>
      <c r="BA142" s="4" t="s">
        <v>4633</v>
      </c>
      <c r="BG142" s="4" t="s">
        <v>4634</v>
      </c>
      <c r="BH142" s="4" t="s">
        <v>4634</v>
      </c>
      <c r="BI142" s="4" t="s">
        <v>4634</v>
      </c>
      <c r="BK142" s="4" t="s">
        <v>4635</v>
      </c>
      <c r="BR142" s="4" t="s">
        <v>4636</v>
      </c>
      <c r="BS142" s="4" t="s">
        <v>4637</v>
      </c>
      <c r="BT142" s="4" t="s">
        <v>4638</v>
      </c>
      <c r="BU142" s="4" t="s">
        <v>151</v>
      </c>
      <c r="BY142" s="4" t="s">
        <v>4639</v>
      </c>
      <c r="CE142" s="4" t="s">
        <v>126</v>
      </c>
    </row>
    <row r="143" spans="1:132" ht="15" customHeight="1" x14ac:dyDescent="0.25">
      <c r="A143" s="4" t="s">
        <v>4640</v>
      </c>
      <c r="B143" s="4" t="s">
        <v>4640</v>
      </c>
      <c r="C143" s="4" t="s">
        <v>303</v>
      </c>
      <c r="D143" t="s">
        <v>278</v>
      </c>
      <c r="E143" s="16">
        <v>2002</v>
      </c>
      <c r="G143" s="4" t="s">
        <v>4648</v>
      </c>
      <c r="H143" s="4" t="s">
        <v>7011</v>
      </c>
      <c r="I143" s="4" t="s">
        <v>4665</v>
      </c>
      <c r="J143" s="4" t="s">
        <v>4666</v>
      </c>
      <c r="X143" t="s">
        <v>4641</v>
      </c>
      <c r="Y143" t="s">
        <v>262</v>
      </c>
      <c r="Z143" s="4" t="s">
        <v>4642</v>
      </c>
      <c r="AA143" s="4" t="s">
        <v>4643</v>
      </c>
      <c r="AB143" s="4" t="s">
        <v>4644</v>
      </c>
      <c r="AC143" s="4" t="s">
        <v>4645</v>
      </c>
      <c r="AD143" s="18">
        <v>249885687029</v>
      </c>
      <c r="AE143" s="4" t="s">
        <v>612</v>
      </c>
      <c r="AF143" s="18">
        <f t="shared" si="2"/>
        <v>49977137405.800003</v>
      </c>
      <c r="AG143" s="4" t="s">
        <v>4646</v>
      </c>
      <c r="AI143" s="4" t="s">
        <v>4647</v>
      </c>
      <c r="AJ143" s="4" t="s">
        <v>4648</v>
      </c>
      <c r="AK143" s="4" t="s">
        <v>126</v>
      </c>
      <c r="AN143" s="4" t="s">
        <v>4647</v>
      </c>
      <c r="AP143" s="4" t="s">
        <v>4647</v>
      </c>
      <c r="AR143" s="4" t="s">
        <v>4649</v>
      </c>
      <c r="AS143" s="4" t="s">
        <v>4650</v>
      </c>
      <c r="AT143" s="4" t="s">
        <v>4651</v>
      </c>
      <c r="AU143" s="4" t="s">
        <v>4652</v>
      </c>
      <c r="AV143" s="4" t="s">
        <v>4652</v>
      </c>
      <c r="AW143" s="4" t="s">
        <v>4653</v>
      </c>
      <c r="AX143" s="4" t="s">
        <v>4654</v>
      </c>
      <c r="AZ143" s="4" t="s">
        <v>4655</v>
      </c>
      <c r="BC143" s="4" t="s">
        <v>4656</v>
      </c>
      <c r="BD143" s="4" t="s">
        <v>4657</v>
      </c>
      <c r="BE143" s="4" t="s">
        <v>4657</v>
      </c>
      <c r="BF143" s="4" t="s">
        <v>4657</v>
      </c>
      <c r="BG143" s="4" t="s">
        <v>4658</v>
      </c>
      <c r="BH143" s="4" t="s">
        <v>4658</v>
      </c>
      <c r="BI143" s="4" t="s">
        <v>4658</v>
      </c>
      <c r="BJ143" s="4" t="s">
        <v>4659</v>
      </c>
      <c r="BK143" s="4" t="s">
        <v>4660</v>
      </c>
      <c r="BL143" s="4" t="s">
        <v>4661</v>
      </c>
      <c r="BM143" s="4" t="s">
        <v>4661</v>
      </c>
      <c r="BN143" s="4" t="s">
        <v>4661</v>
      </c>
      <c r="BO143" s="4" t="s">
        <v>4662</v>
      </c>
      <c r="BP143" s="4" t="s">
        <v>4663</v>
      </c>
      <c r="BQ143" s="4" t="s">
        <v>4662</v>
      </c>
      <c r="BR143" s="4" t="s">
        <v>4664</v>
      </c>
      <c r="BS143" s="4" t="s">
        <v>4665</v>
      </c>
      <c r="BT143" s="4" t="s">
        <v>4666</v>
      </c>
      <c r="BY143" s="4" t="s">
        <v>573</v>
      </c>
      <c r="CB143" s="4" t="s">
        <v>156</v>
      </c>
      <c r="CE143" s="4" t="s">
        <v>126</v>
      </c>
      <c r="CM143" s="4" t="s">
        <v>362</v>
      </c>
      <c r="DZ143" s="4" t="s">
        <v>4667</v>
      </c>
    </row>
    <row r="144" spans="1:132" ht="15" customHeight="1" x14ac:dyDescent="0.25">
      <c r="A144" s="4" t="s">
        <v>4668</v>
      </c>
      <c r="B144" s="4" t="s">
        <v>4668</v>
      </c>
      <c r="C144" s="4" t="s">
        <v>265</v>
      </c>
      <c r="D144" t="s">
        <v>393</v>
      </c>
      <c r="E144" s="16">
        <v>2010</v>
      </c>
      <c r="G144" s="4" t="s">
        <v>4676</v>
      </c>
      <c r="H144" s="4" t="s">
        <v>7011</v>
      </c>
      <c r="I144" s="4" t="s">
        <v>4684</v>
      </c>
      <c r="J144" s="4" t="s">
        <v>692</v>
      </c>
      <c r="X144" t="s">
        <v>4669</v>
      </c>
      <c r="Y144" t="s">
        <v>262</v>
      </c>
      <c r="Z144" s="4" t="s">
        <v>4670</v>
      </c>
      <c r="AA144" s="4" t="s">
        <v>4671</v>
      </c>
      <c r="AB144" s="4" t="s">
        <v>4672</v>
      </c>
      <c r="AC144" s="4" t="s">
        <v>4673</v>
      </c>
      <c r="AD144" s="18">
        <v>14013022092</v>
      </c>
      <c r="AF144" s="18">
        <f t="shared" si="2"/>
        <v>0</v>
      </c>
      <c r="AG144" s="4" t="s">
        <v>974</v>
      </c>
      <c r="AH144" s="4" t="s">
        <v>4674</v>
      </c>
      <c r="AI144" s="4" t="s">
        <v>4675</v>
      </c>
      <c r="AJ144" s="4" t="s">
        <v>4676</v>
      </c>
      <c r="AS144" s="4" t="s">
        <v>4677</v>
      </c>
      <c r="AW144" s="4" t="s">
        <v>4678</v>
      </c>
      <c r="AZ144" s="4" t="s">
        <v>4679</v>
      </c>
      <c r="BA144" s="4" t="s">
        <v>4680</v>
      </c>
      <c r="BC144" s="4" t="s">
        <v>4681</v>
      </c>
      <c r="BD144" s="4" t="s">
        <v>4679</v>
      </c>
      <c r="BE144" s="4" t="s">
        <v>4679</v>
      </c>
      <c r="BF144" s="4" t="s">
        <v>4679</v>
      </c>
      <c r="BG144" s="4" t="s">
        <v>4682</v>
      </c>
      <c r="BH144" s="4" t="s">
        <v>4682</v>
      </c>
      <c r="BI144" s="4" t="s">
        <v>4682</v>
      </c>
      <c r="BR144" s="4" t="s">
        <v>4683</v>
      </c>
      <c r="BS144" s="4" t="s">
        <v>4684</v>
      </c>
      <c r="BT144" s="4" t="s">
        <v>692</v>
      </c>
      <c r="BV144" s="4" t="s">
        <v>126</v>
      </c>
      <c r="BX144" s="4" t="s">
        <v>198</v>
      </c>
      <c r="BY144" s="4" t="s">
        <v>1632</v>
      </c>
      <c r="BZ144" s="4" t="s">
        <v>4685</v>
      </c>
      <c r="CB144" s="4" t="s">
        <v>156</v>
      </c>
      <c r="CC144" s="4" t="s">
        <v>157</v>
      </c>
      <c r="CE144" s="4" t="s">
        <v>126</v>
      </c>
      <c r="DV144" s="4" t="s">
        <v>4686</v>
      </c>
    </row>
    <row r="145" spans="1:132" ht="15" customHeight="1" x14ac:dyDescent="0.25">
      <c r="A145" s="4" t="s">
        <v>4687</v>
      </c>
      <c r="B145" s="4" t="s">
        <v>4687</v>
      </c>
      <c r="C145" s="4" t="s">
        <v>119</v>
      </c>
      <c r="D145" t="s">
        <v>319</v>
      </c>
      <c r="G145" s="4" t="s">
        <v>4693</v>
      </c>
      <c r="H145" s="4" t="s">
        <v>7011</v>
      </c>
      <c r="I145" s="4" t="s">
        <v>4693</v>
      </c>
      <c r="J145" s="4" t="s">
        <v>692</v>
      </c>
      <c r="X145" t="s">
        <v>4688</v>
      </c>
      <c r="Y145" t="s">
        <v>262</v>
      </c>
      <c r="Z145" s="4" t="s">
        <v>866</v>
      </c>
      <c r="AA145" s="4" t="s">
        <v>1191</v>
      </c>
      <c r="AB145" s="4" t="s">
        <v>4689</v>
      </c>
      <c r="AC145" s="4" t="s">
        <v>4690</v>
      </c>
      <c r="AD145" s="18">
        <v>14915001426</v>
      </c>
      <c r="AF145" s="18">
        <f t="shared" si="2"/>
        <v>0</v>
      </c>
      <c r="AG145" s="4" t="s">
        <v>268</v>
      </c>
      <c r="AH145" s="4" t="s">
        <v>4691</v>
      </c>
      <c r="AI145" s="4" t="s">
        <v>4692</v>
      </c>
      <c r="AJ145" s="4" t="s">
        <v>4693</v>
      </c>
      <c r="AK145" s="4" t="s">
        <v>126</v>
      </c>
      <c r="AS145" s="4" t="s">
        <v>4694</v>
      </c>
      <c r="AZ145" s="4" t="s">
        <v>4695</v>
      </c>
      <c r="BA145" s="4" t="s">
        <v>4696</v>
      </c>
      <c r="BC145" s="4" t="s">
        <v>4697</v>
      </c>
      <c r="BD145" s="4" t="s">
        <v>4698</v>
      </c>
      <c r="BE145" s="4" t="s">
        <v>4699</v>
      </c>
      <c r="BG145" s="4" t="s">
        <v>4700</v>
      </c>
      <c r="BH145" s="4" t="s">
        <v>4700</v>
      </c>
      <c r="BI145" s="4" t="s">
        <v>4700</v>
      </c>
      <c r="BJ145" s="4" t="s">
        <v>4701</v>
      </c>
      <c r="BK145" s="4" t="s">
        <v>4702</v>
      </c>
      <c r="BL145" s="4" t="s">
        <v>4703</v>
      </c>
      <c r="BR145" s="4" t="s">
        <v>4692</v>
      </c>
      <c r="BS145" s="4" t="s">
        <v>4693</v>
      </c>
      <c r="BT145" s="4" t="s">
        <v>692</v>
      </c>
      <c r="BV145" s="4" t="s">
        <v>198</v>
      </c>
      <c r="BW145" s="4" t="s">
        <v>152</v>
      </c>
      <c r="BX145" s="4" t="s">
        <v>198</v>
      </c>
      <c r="BY145" s="4" t="s">
        <v>1218</v>
      </c>
      <c r="CE145" s="4" t="s">
        <v>126</v>
      </c>
      <c r="DV145" s="4" t="s">
        <v>4704</v>
      </c>
      <c r="DW145" s="4" t="s">
        <v>4705</v>
      </c>
      <c r="EB145" s="4" t="s">
        <v>4706</v>
      </c>
    </row>
    <row r="146" spans="1:132" ht="15" customHeight="1" x14ac:dyDescent="0.25">
      <c r="A146" s="4" t="s">
        <v>4707</v>
      </c>
      <c r="B146" s="4" t="s">
        <v>4707</v>
      </c>
      <c r="C146" s="4" t="s">
        <v>265</v>
      </c>
      <c r="D146" t="s">
        <v>319</v>
      </c>
      <c r="E146" s="16">
        <v>2019</v>
      </c>
      <c r="G146" s="4" t="s">
        <v>4714</v>
      </c>
      <c r="H146" s="4" t="s">
        <v>7011</v>
      </c>
      <c r="I146" s="4" t="s">
        <v>4724</v>
      </c>
      <c r="J146" s="4" t="s">
        <v>4725</v>
      </c>
      <c r="Q146" s="4" t="s">
        <v>4732</v>
      </c>
      <c r="S146" s="4" t="s">
        <v>4733</v>
      </c>
      <c r="U146" s="4" t="s">
        <v>4734</v>
      </c>
      <c r="X146" t="s">
        <v>4708</v>
      </c>
      <c r="Y146" t="s">
        <v>116</v>
      </c>
      <c r="Z146" s="4" t="s">
        <v>4709</v>
      </c>
      <c r="AA146" s="4" t="s">
        <v>4710</v>
      </c>
      <c r="AB146" s="4" t="s">
        <v>4711</v>
      </c>
      <c r="AC146" s="4" t="s">
        <v>1593</v>
      </c>
      <c r="AD146" s="18">
        <v>398160403206</v>
      </c>
      <c r="AE146" s="4" t="s">
        <v>2076</v>
      </c>
      <c r="AF146" s="18">
        <f t="shared" si="2"/>
        <v>119448120961.8</v>
      </c>
      <c r="AG146" s="4" t="s">
        <v>268</v>
      </c>
      <c r="AH146" s="4" t="s">
        <v>4712</v>
      </c>
      <c r="AI146" s="4" t="s">
        <v>4713</v>
      </c>
      <c r="AJ146" s="4" t="s">
        <v>4714</v>
      </c>
      <c r="AK146" s="4" t="s">
        <v>198</v>
      </c>
      <c r="AS146" s="4" t="s">
        <v>4714</v>
      </c>
      <c r="AV146" s="4" t="s">
        <v>4715</v>
      </c>
      <c r="AW146" s="4" t="s">
        <v>4716</v>
      </c>
      <c r="AZ146" s="4" t="s">
        <v>4717</v>
      </c>
      <c r="BA146" s="4" t="s">
        <v>4718</v>
      </c>
      <c r="BB146" s="4" t="s">
        <v>4719</v>
      </c>
      <c r="BC146" s="4" t="s">
        <v>4720</v>
      </c>
      <c r="BG146" s="4" t="s">
        <v>4721</v>
      </c>
      <c r="BH146" s="4" t="s">
        <v>4721</v>
      </c>
      <c r="BI146" s="4" t="s">
        <v>4721</v>
      </c>
      <c r="BK146" s="4" t="s">
        <v>4722</v>
      </c>
      <c r="BL146" s="4" t="s">
        <v>4723</v>
      </c>
      <c r="BM146" s="4" t="s">
        <v>4723</v>
      </c>
      <c r="BS146" s="4" t="s">
        <v>4724</v>
      </c>
      <c r="BT146" s="4" t="s">
        <v>4725</v>
      </c>
      <c r="BV146" s="4" t="s">
        <v>198</v>
      </c>
      <c r="BW146" s="4" t="s">
        <v>152</v>
      </c>
      <c r="BX146" s="4" t="s">
        <v>126</v>
      </c>
      <c r="BY146" s="4" t="s">
        <v>573</v>
      </c>
      <c r="BZ146" s="4" t="s">
        <v>4726</v>
      </c>
      <c r="CB146" s="4" t="s">
        <v>4727</v>
      </c>
      <c r="CD146" s="4" t="s">
        <v>4728</v>
      </c>
      <c r="CE146" s="4" t="s">
        <v>198</v>
      </c>
      <c r="CM146" s="4" t="s">
        <v>362</v>
      </c>
      <c r="CN146" s="4" t="s">
        <v>4729</v>
      </c>
      <c r="CO146" s="4" t="s">
        <v>4730</v>
      </c>
      <c r="CP146" s="4" t="s">
        <v>4731</v>
      </c>
      <c r="CQ146" s="4" t="s">
        <v>3434</v>
      </c>
      <c r="CS146" s="4" t="s">
        <v>4732</v>
      </c>
      <c r="CU146" s="4" t="s">
        <v>4733</v>
      </c>
      <c r="CW146" s="4" t="s">
        <v>4734</v>
      </c>
      <c r="DH146" s="4" t="s">
        <v>330</v>
      </c>
      <c r="DI146" s="4" t="s">
        <v>2022</v>
      </c>
      <c r="DQ146" s="4" t="s">
        <v>3091</v>
      </c>
      <c r="DR146" s="4" t="s">
        <v>4735</v>
      </c>
      <c r="DS146" s="4" t="s">
        <v>4736</v>
      </c>
      <c r="DV146" s="4" t="s">
        <v>4737</v>
      </c>
      <c r="DW146" s="4" t="s">
        <v>4738</v>
      </c>
      <c r="DY146" s="4" t="s">
        <v>2721</v>
      </c>
    </row>
    <row r="147" spans="1:132" ht="15" customHeight="1" x14ac:dyDescent="0.25">
      <c r="A147" s="4" t="s">
        <v>4739</v>
      </c>
      <c r="B147" s="4" t="s">
        <v>4747</v>
      </c>
      <c r="C147" s="4" t="s">
        <v>303</v>
      </c>
      <c r="D147" t="s">
        <v>278</v>
      </c>
      <c r="G147" s="4" t="s">
        <v>4755</v>
      </c>
      <c r="H147" s="4" t="s">
        <v>7011</v>
      </c>
      <c r="I147" s="4" t="s">
        <v>4766</v>
      </c>
      <c r="J147" s="4" t="s">
        <v>4767</v>
      </c>
      <c r="K147" s="4" t="s">
        <v>151</v>
      </c>
      <c r="P147" s="4" t="s">
        <v>4775</v>
      </c>
      <c r="Q147" s="4" t="s">
        <v>4776</v>
      </c>
      <c r="R147" s="4" t="s">
        <v>3935</v>
      </c>
      <c r="S147" s="4" t="s">
        <v>4777</v>
      </c>
      <c r="T147" s="4" t="s">
        <v>4778</v>
      </c>
      <c r="U147" s="4" t="s">
        <v>4779</v>
      </c>
      <c r="V147" s="4" t="s">
        <v>4782</v>
      </c>
      <c r="W147" s="4" t="s">
        <v>4783</v>
      </c>
      <c r="X147" t="s">
        <v>4740</v>
      </c>
      <c r="Y147" t="s">
        <v>262</v>
      </c>
      <c r="Z147" s="4" t="s">
        <v>280</v>
      </c>
      <c r="AA147" s="4" t="s">
        <v>281</v>
      </c>
      <c r="AD147" s="18">
        <v>1182000000</v>
      </c>
      <c r="AF147" s="18">
        <f t="shared" si="2"/>
        <v>0</v>
      </c>
      <c r="AI147" s="4" t="s">
        <v>4741</v>
      </c>
      <c r="AJ147" s="4" t="s">
        <v>4742</v>
      </c>
      <c r="AS147" s="4" t="s">
        <v>4743</v>
      </c>
      <c r="AW147" s="4" t="s">
        <v>4744</v>
      </c>
      <c r="AZ147" s="4" t="s">
        <v>4745</v>
      </c>
      <c r="BA147" s="4" t="s">
        <v>4746</v>
      </c>
      <c r="BJ147" s="4" t="s">
        <v>3434</v>
      </c>
    </row>
    <row r="148" spans="1:132" ht="15" customHeight="1" x14ac:dyDescent="0.25">
      <c r="A148" s="4" t="s">
        <v>4747</v>
      </c>
      <c r="B148" s="4" t="s">
        <v>4739</v>
      </c>
      <c r="C148" s="4" t="s">
        <v>190</v>
      </c>
      <c r="D148" t="s">
        <v>184</v>
      </c>
      <c r="E148" s="16">
        <v>2010</v>
      </c>
      <c r="G148" s="4" t="s">
        <v>4742</v>
      </c>
      <c r="H148" s="4" t="s">
        <v>7011</v>
      </c>
      <c r="X148" t="s">
        <v>4748</v>
      </c>
      <c r="Y148" t="s">
        <v>262</v>
      </c>
      <c r="Z148" s="4" t="s">
        <v>4749</v>
      </c>
      <c r="AA148" s="4" t="s">
        <v>4750</v>
      </c>
      <c r="AB148" s="4" t="s">
        <v>4751</v>
      </c>
      <c r="AC148" s="4" t="s">
        <v>1513</v>
      </c>
      <c r="AD148" s="18">
        <v>13825049831</v>
      </c>
      <c r="AE148" s="4" t="s">
        <v>222</v>
      </c>
      <c r="AF148" s="18">
        <f t="shared" si="2"/>
        <v>1106003986.48</v>
      </c>
      <c r="AG148" s="4" t="s">
        <v>4752</v>
      </c>
      <c r="AH148" s="4" t="s">
        <v>4753</v>
      </c>
      <c r="AI148" s="4" t="s">
        <v>4754</v>
      </c>
      <c r="AJ148" s="4" t="s">
        <v>4755</v>
      </c>
      <c r="AK148" s="4" t="s">
        <v>198</v>
      </c>
      <c r="AL148" s="4" t="s">
        <v>386</v>
      </c>
      <c r="AM148" s="4" t="s">
        <v>4756</v>
      </c>
      <c r="AS148" s="4" t="s">
        <v>4757</v>
      </c>
      <c r="AU148" s="4" t="s">
        <v>4758</v>
      </c>
      <c r="AV148" s="4" t="s">
        <v>4759</v>
      </c>
      <c r="AW148" s="4" t="s">
        <v>4760</v>
      </c>
      <c r="AZ148" s="4" t="s">
        <v>4761</v>
      </c>
      <c r="BA148" s="4" t="s">
        <v>4762</v>
      </c>
      <c r="BD148" s="4" t="s">
        <v>4763</v>
      </c>
      <c r="BE148" s="4" t="s">
        <v>4763</v>
      </c>
      <c r="BF148" s="4" t="s">
        <v>4763</v>
      </c>
      <c r="BG148" s="4" t="s">
        <v>4764</v>
      </c>
      <c r="BH148" s="4" t="s">
        <v>4764</v>
      </c>
      <c r="BI148" s="4" t="s">
        <v>4764</v>
      </c>
      <c r="BJ148" s="4" t="s">
        <v>2608</v>
      </c>
      <c r="BK148" s="4" t="s">
        <v>688</v>
      </c>
      <c r="BL148" s="4" t="s">
        <v>2608</v>
      </c>
      <c r="BM148" s="4" t="s">
        <v>2608</v>
      </c>
      <c r="BN148" s="4" t="s">
        <v>2608</v>
      </c>
      <c r="BO148" s="4" t="s">
        <v>688</v>
      </c>
      <c r="BP148" s="4" t="s">
        <v>688</v>
      </c>
      <c r="BQ148" s="4" t="s">
        <v>688</v>
      </c>
      <c r="BR148" s="4" t="s">
        <v>4765</v>
      </c>
      <c r="BS148" s="4" t="s">
        <v>4766</v>
      </c>
      <c r="BT148" s="4" t="s">
        <v>4767</v>
      </c>
      <c r="BU148" s="4" t="s">
        <v>151</v>
      </c>
      <c r="BV148" s="4" t="s">
        <v>198</v>
      </c>
      <c r="BW148" s="4" t="s">
        <v>4768</v>
      </c>
      <c r="BX148" s="4" t="s">
        <v>198</v>
      </c>
      <c r="BY148" s="4" t="s">
        <v>4769</v>
      </c>
      <c r="CA148" s="4" t="s">
        <v>4770</v>
      </c>
      <c r="CB148" s="4" t="s">
        <v>156</v>
      </c>
      <c r="CC148" s="4" t="s">
        <v>157</v>
      </c>
      <c r="CE148" s="4" t="s">
        <v>126</v>
      </c>
      <c r="CG148" s="4" t="s">
        <v>220</v>
      </c>
      <c r="CH148" s="4" t="s">
        <v>220</v>
      </c>
      <c r="CI148" s="4" t="s">
        <v>1361</v>
      </c>
      <c r="CM148" s="4" t="s">
        <v>224</v>
      </c>
      <c r="CN148" s="4" t="s">
        <v>4771</v>
      </c>
      <c r="CO148" s="4" t="s">
        <v>4772</v>
      </c>
      <c r="CP148" s="4" t="s">
        <v>4773</v>
      </c>
      <c r="CQ148" s="4" t="s">
        <v>4774</v>
      </c>
      <c r="CR148" s="4" t="s">
        <v>4775</v>
      </c>
      <c r="CS148" s="4" t="s">
        <v>4776</v>
      </c>
      <c r="CT148" s="4" t="s">
        <v>3935</v>
      </c>
      <c r="CU148" s="4" t="s">
        <v>4777</v>
      </c>
      <c r="CV148" s="4" t="s">
        <v>4778</v>
      </c>
      <c r="CW148" s="4" t="s">
        <v>4779</v>
      </c>
      <c r="CX148" s="4" t="s">
        <v>4780</v>
      </c>
      <c r="CY148" s="4" t="s">
        <v>4781</v>
      </c>
      <c r="CZ148" s="4" t="s">
        <v>4782</v>
      </c>
      <c r="DA148" s="4" t="s">
        <v>4783</v>
      </c>
      <c r="DB148" s="4" t="s">
        <v>4784</v>
      </c>
      <c r="DC148" s="4" t="s">
        <v>4785</v>
      </c>
      <c r="DD148" s="4" t="s">
        <v>4394</v>
      </c>
      <c r="DE148" s="4" t="s">
        <v>4786</v>
      </c>
      <c r="DF148" s="4" t="s">
        <v>4787</v>
      </c>
      <c r="DG148" s="4" t="s">
        <v>4788</v>
      </c>
      <c r="DH148" s="4" t="s">
        <v>4789</v>
      </c>
      <c r="DI148" s="4" t="s">
        <v>4790</v>
      </c>
      <c r="DJ148" s="4" t="s">
        <v>4791</v>
      </c>
      <c r="DK148" s="4" t="s">
        <v>4792</v>
      </c>
      <c r="DL148" s="4" t="s">
        <v>4793</v>
      </c>
      <c r="DM148" s="4" t="s">
        <v>4794</v>
      </c>
      <c r="DN148" s="4" t="s">
        <v>4795</v>
      </c>
      <c r="DO148" s="4" t="s">
        <v>4796</v>
      </c>
      <c r="DP148" s="4" t="s">
        <v>1661</v>
      </c>
      <c r="DQ148" s="4" t="s">
        <v>379</v>
      </c>
      <c r="DR148" s="4" t="s">
        <v>4797</v>
      </c>
      <c r="DT148" s="4" t="s">
        <v>258</v>
      </c>
      <c r="DU148" s="4" t="s">
        <v>4798</v>
      </c>
      <c r="DV148" s="4" t="s">
        <v>4799</v>
      </c>
      <c r="DW148" s="4" t="s">
        <v>4800</v>
      </c>
      <c r="DX148" s="4" t="s">
        <v>2197</v>
      </c>
      <c r="DY148" s="4" t="s">
        <v>4801</v>
      </c>
      <c r="DZ148" s="4" t="s">
        <v>4802</v>
      </c>
    </row>
    <row r="149" spans="1:132" ht="15" customHeight="1" x14ac:dyDescent="0.25">
      <c r="A149" s="4" t="s">
        <v>4803</v>
      </c>
      <c r="B149" s="4" t="s">
        <v>4803</v>
      </c>
      <c r="C149" s="4" t="s">
        <v>303</v>
      </c>
      <c r="D149" t="s">
        <v>184</v>
      </c>
      <c r="E149" s="16">
        <v>2008</v>
      </c>
      <c r="G149" s="4" t="s">
        <v>4812</v>
      </c>
      <c r="H149" s="4" t="s">
        <v>7011</v>
      </c>
      <c r="I149" s="4" t="s">
        <v>4817</v>
      </c>
      <c r="J149" s="4" t="s">
        <v>4818</v>
      </c>
      <c r="R149" s="4" t="s">
        <v>4822</v>
      </c>
      <c r="S149" s="4" t="s">
        <v>4823</v>
      </c>
      <c r="X149" t="s">
        <v>4804</v>
      </c>
      <c r="Y149" t="s">
        <v>262</v>
      </c>
      <c r="Z149" s="4" t="s">
        <v>4805</v>
      </c>
      <c r="AA149" s="4" t="s">
        <v>4806</v>
      </c>
      <c r="AB149" s="4" t="s">
        <v>4807</v>
      </c>
      <c r="AC149" s="4" t="s">
        <v>4808</v>
      </c>
      <c r="AD149" s="18">
        <v>482174854481</v>
      </c>
      <c r="AF149" s="18">
        <f t="shared" si="2"/>
        <v>0</v>
      </c>
      <c r="AG149" s="4" t="s">
        <v>4809</v>
      </c>
      <c r="AH149" s="4" t="s">
        <v>4810</v>
      </c>
      <c r="AI149" s="4" t="s">
        <v>4811</v>
      </c>
      <c r="AJ149" s="4" t="s">
        <v>4812</v>
      </c>
      <c r="AS149" s="4" t="s">
        <v>4813</v>
      </c>
      <c r="AV149" s="4" t="s">
        <v>4814</v>
      </c>
      <c r="BB149" s="4" t="s">
        <v>4815</v>
      </c>
      <c r="BR149" s="4" t="s">
        <v>4816</v>
      </c>
      <c r="BS149" s="4" t="s">
        <v>4817</v>
      </c>
      <c r="BT149" s="4" t="s">
        <v>4818</v>
      </c>
      <c r="BY149" s="4" t="s">
        <v>4819</v>
      </c>
      <c r="CN149" s="4" t="s">
        <v>4820</v>
      </c>
      <c r="CO149" s="4" t="s">
        <v>4821</v>
      </c>
      <c r="CT149" s="4" t="s">
        <v>4822</v>
      </c>
      <c r="CU149" s="4" t="s">
        <v>4823</v>
      </c>
      <c r="DV149" s="4" t="s">
        <v>4824</v>
      </c>
      <c r="DW149" s="4" t="s">
        <v>4825</v>
      </c>
      <c r="DZ149" s="4" t="s">
        <v>4826</v>
      </c>
      <c r="EA149" s="4" t="s">
        <v>4827</v>
      </c>
      <c r="EB149" s="4" t="s">
        <v>4828</v>
      </c>
    </row>
    <row r="150" spans="1:132" ht="15" customHeight="1" x14ac:dyDescent="0.25">
      <c r="A150" s="4" t="s">
        <v>4829</v>
      </c>
      <c r="B150" s="4" t="s">
        <v>4829</v>
      </c>
      <c r="C150" s="4" t="s">
        <v>303</v>
      </c>
      <c r="D150" t="s">
        <v>260</v>
      </c>
      <c r="G150" s="4" t="s">
        <v>4835</v>
      </c>
      <c r="H150" s="4" t="s">
        <v>7011</v>
      </c>
      <c r="I150" s="4" t="s">
        <v>4846</v>
      </c>
      <c r="J150" s="4" t="s">
        <v>4847</v>
      </c>
      <c r="X150" t="s">
        <v>4830</v>
      </c>
      <c r="Y150" t="s">
        <v>262</v>
      </c>
      <c r="Z150" s="4" t="s">
        <v>4831</v>
      </c>
      <c r="AA150" s="4" t="s">
        <v>4832</v>
      </c>
      <c r="AB150" s="4" t="s">
        <v>4833</v>
      </c>
      <c r="AC150" s="4" t="s">
        <v>4834</v>
      </c>
      <c r="AD150" s="18">
        <v>88191977373</v>
      </c>
      <c r="AF150" s="18">
        <f t="shared" si="2"/>
        <v>0</v>
      </c>
      <c r="AG150" s="4" t="s">
        <v>3031</v>
      </c>
      <c r="AH150" s="4" t="s">
        <v>701</v>
      </c>
      <c r="AI150" s="4" t="s">
        <v>857</v>
      </c>
      <c r="AJ150" s="4" t="s">
        <v>4835</v>
      </c>
      <c r="AS150" s="4" t="s">
        <v>4836</v>
      </c>
      <c r="AW150" s="4" t="s">
        <v>4837</v>
      </c>
      <c r="AY150" s="4" t="s">
        <v>4838</v>
      </c>
      <c r="AZ150" s="4" t="s">
        <v>4839</v>
      </c>
      <c r="BA150" s="4" t="s">
        <v>4840</v>
      </c>
      <c r="BD150" s="4" t="s">
        <v>4841</v>
      </c>
      <c r="BG150" s="4" t="s">
        <v>4842</v>
      </c>
      <c r="BH150" s="4" t="s">
        <v>4842</v>
      </c>
      <c r="BI150" s="4" t="s">
        <v>4842</v>
      </c>
      <c r="BJ150" s="4" t="s">
        <v>4843</v>
      </c>
      <c r="BK150" s="4" t="s">
        <v>4844</v>
      </c>
      <c r="BR150" s="4" t="s">
        <v>4845</v>
      </c>
      <c r="BS150" s="4" t="s">
        <v>4846</v>
      </c>
      <c r="BT150" s="4" t="s">
        <v>4847</v>
      </c>
      <c r="BY150" s="4" t="s">
        <v>1988</v>
      </c>
      <c r="DV150" s="4" t="s">
        <v>4848</v>
      </c>
    </row>
    <row r="151" spans="1:132" ht="15" customHeight="1" x14ac:dyDescent="0.25">
      <c r="A151" s="4" t="s">
        <v>4849</v>
      </c>
      <c r="B151" s="4" t="s">
        <v>4849</v>
      </c>
      <c r="C151" s="4" t="s">
        <v>265</v>
      </c>
      <c r="D151" t="s">
        <v>113</v>
      </c>
      <c r="E151" s="16">
        <v>2023</v>
      </c>
      <c r="F151" s="9" t="s">
        <v>7007</v>
      </c>
      <c r="G151" s="4" t="s">
        <v>4857</v>
      </c>
      <c r="H151" s="4" t="s">
        <v>7011</v>
      </c>
      <c r="I151" s="4" t="s">
        <v>4871</v>
      </c>
      <c r="J151" s="4" t="s">
        <v>2144</v>
      </c>
      <c r="K151" s="4" t="s">
        <v>217</v>
      </c>
      <c r="L151" s="4" t="s">
        <v>7011</v>
      </c>
      <c r="X151" t="s">
        <v>4850</v>
      </c>
      <c r="Y151" t="s">
        <v>262</v>
      </c>
      <c r="Z151" s="4" t="s">
        <v>4851</v>
      </c>
      <c r="AA151" s="4" t="s">
        <v>4852</v>
      </c>
      <c r="AB151" s="4" t="s">
        <v>4853</v>
      </c>
      <c r="AC151" s="4" t="s">
        <v>4854</v>
      </c>
      <c r="AD151" s="18">
        <v>348262544719</v>
      </c>
      <c r="AF151" s="18">
        <f t="shared" si="2"/>
        <v>0</v>
      </c>
      <c r="AG151" s="4" t="s">
        <v>122</v>
      </c>
      <c r="AH151" s="4" t="s">
        <v>4855</v>
      </c>
      <c r="AI151" s="4" t="s">
        <v>4856</v>
      </c>
      <c r="AJ151" s="4" t="s">
        <v>4857</v>
      </c>
      <c r="AK151" s="4" t="s">
        <v>198</v>
      </c>
      <c r="AS151" s="4" t="s">
        <v>4858</v>
      </c>
      <c r="AV151" s="4" t="s">
        <v>4859</v>
      </c>
      <c r="AW151" s="4" t="s">
        <v>4860</v>
      </c>
      <c r="AZ151" s="4" t="s">
        <v>4861</v>
      </c>
      <c r="BA151" s="4" t="s">
        <v>4862</v>
      </c>
      <c r="BB151" s="4" t="s">
        <v>4863</v>
      </c>
      <c r="BC151" s="4" t="s">
        <v>4864</v>
      </c>
      <c r="BD151" s="4" t="s">
        <v>4865</v>
      </c>
      <c r="BE151" s="4" t="s">
        <v>4865</v>
      </c>
      <c r="BF151" s="4" t="s">
        <v>4865</v>
      </c>
      <c r="BG151" s="4" t="s">
        <v>4866</v>
      </c>
      <c r="BH151" s="4" t="s">
        <v>4866</v>
      </c>
      <c r="BI151" s="4" t="s">
        <v>4866</v>
      </c>
      <c r="BK151" s="4" t="s">
        <v>4867</v>
      </c>
      <c r="BL151" s="4" t="s">
        <v>4868</v>
      </c>
      <c r="BM151" s="4" t="s">
        <v>4868</v>
      </c>
      <c r="BN151" s="4" t="s">
        <v>4868</v>
      </c>
      <c r="BO151" s="4" t="s">
        <v>4869</v>
      </c>
      <c r="BP151" s="4" t="s">
        <v>4869</v>
      </c>
      <c r="BQ151" s="4" t="s">
        <v>4869</v>
      </c>
      <c r="BR151" s="4" t="s">
        <v>4870</v>
      </c>
      <c r="BS151" s="4" t="s">
        <v>4871</v>
      </c>
      <c r="BT151" s="4" t="s">
        <v>2144</v>
      </c>
      <c r="BU151" s="4" t="s">
        <v>217</v>
      </c>
      <c r="BV151" s="4" t="s">
        <v>198</v>
      </c>
      <c r="BX151" s="4" t="s">
        <v>126</v>
      </c>
      <c r="BY151" s="4" t="s">
        <v>4872</v>
      </c>
      <c r="BZ151" s="4" t="s">
        <v>4873</v>
      </c>
      <c r="CB151" s="4" t="s">
        <v>156</v>
      </c>
      <c r="CC151" s="4" t="s">
        <v>157</v>
      </c>
      <c r="CE151" s="4" t="s">
        <v>126</v>
      </c>
      <c r="CM151" s="4" t="s">
        <v>362</v>
      </c>
      <c r="CN151" s="4" t="s">
        <v>4874</v>
      </c>
      <c r="CP151" s="4" t="s">
        <v>4875</v>
      </c>
    </row>
    <row r="152" spans="1:132" ht="15" customHeight="1" x14ac:dyDescent="0.25">
      <c r="A152" s="4" t="s">
        <v>4876</v>
      </c>
      <c r="B152" s="4" t="s">
        <v>4876</v>
      </c>
      <c r="C152" s="4" t="s">
        <v>190</v>
      </c>
      <c r="D152" t="s">
        <v>278</v>
      </c>
      <c r="G152" s="4" t="s">
        <v>4881</v>
      </c>
      <c r="H152" s="4" t="s">
        <v>7011</v>
      </c>
      <c r="I152" s="4" t="s">
        <v>4888</v>
      </c>
      <c r="J152" s="4" t="s">
        <v>692</v>
      </c>
      <c r="X152" t="s">
        <v>4877</v>
      </c>
      <c r="Y152" t="s">
        <v>262</v>
      </c>
      <c r="Z152" s="4" t="s">
        <v>280</v>
      </c>
      <c r="AA152" s="4" t="s">
        <v>281</v>
      </c>
      <c r="AB152" s="4" t="s">
        <v>4878</v>
      </c>
      <c r="AC152" s="4" t="s">
        <v>4879</v>
      </c>
      <c r="AD152" s="18">
        <v>217800000</v>
      </c>
      <c r="AF152" s="18">
        <f t="shared" si="2"/>
        <v>0</v>
      </c>
      <c r="AG152" s="4" t="s">
        <v>4076</v>
      </c>
      <c r="AH152" s="4" t="s">
        <v>2162</v>
      </c>
      <c r="AI152" s="4" t="s">
        <v>4880</v>
      </c>
      <c r="AJ152" s="4" t="s">
        <v>4881</v>
      </c>
      <c r="AS152" s="4" t="s">
        <v>4882</v>
      </c>
      <c r="AZ152" s="4" t="s">
        <v>4883</v>
      </c>
      <c r="BA152" s="4" t="s">
        <v>4884</v>
      </c>
      <c r="BJ152" s="4" t="s">
        <v>4885</v>
      </c>
      <c r="BL152" s="4" t="s">
        <v>4886</v>
      </c>
      <c r="BM152" s="4" t="s">
        <v>4886</v>
      </c>
      <c r="BN152" s="4" t="s">
        <v>4886</v>
      </c>
      <c r="BO152" s="4" t="s">
        <v>4887</v>
      </c>
      <c r="BP152" s="4" t="s">
        <v>4887</v>
      </c>
      <c r="BQ152" s="4" t="s">
        <v>4887</v>
      </c>
      <c r="BR152" s="4" t="s">
        <v>4880</v>
      </c>
      <c r="BS152" s="4" t="s">
        <v>4888</v>
      </c>
      <c r="BT152" s="4" t="s">
        <v>692</v>
      </c>
      <c r="BY152" s="4" t="s">
        <v>573</v>
      </c>
    </row>
    <row r="153" spans="1:132" ht="15" customHeight="1" x14ac:dyDescent="0.25">
      <c r="A153" s="4" t="s">
        <v>4889</v>
      </c>
      <c r="B153" s="4" t="s">
        <v>4889</v>
      </c>
      <c r="C153" s="4" t="s">
        <v>303</v>
      </c>
      <c r="D153" t="s">
        <v>393</v>
      </c>
      <c r="E153" s="16">
        <v>2007</v>
      </c>
      <c r="G153" s="4" t="s">
        <v>4896</v>
      </c>
      <c r="H153" s="4" t="s">
        <v>7011</v>
      </c>
      <c r="I153" s="4" t="s">
        <v>4907</v>
      </c>
      <c r="J153" s="4" t="s">
        <v>4908</v>
      </c>
      <c r="P153" s="4" t="s">
        <v>4914</v>
      </c>
      <c r="Q153" s="4" t="s">
        <v>4915</v>
      </c>
      <c r="S153" s="4" t="s">
        <v>4916</v>
      </c>
      <c r="T153" s="4" t="s">
        <v>4917</v>
      </c>
      <c r="U153" s="4" t="s">
        <v>4918</v>
      </c>
      <c r="V153" s="4" t="s">
        <v>257</v>
      </c>
      <c r="W153" s="4" t="s">
        <v>4921</v>
      </c>
      <c r="X153" t="s">
        <v>4890</v>
      </c>
      <c r="Y153" t="s">
        <v>116</v>
      </c>
      <c r="Z153" s="4" t="s">
        <v>280</v>
      </c>
      <c r="AA153" s="4" t="s">
        <v>281</v>
      </c>
      <c r="AB153" s="4" t="s">
        <v>4891</v>
      </c>
      <c r="AC153" s="4" t="s">
        <v>4892</v>
      </c>
      <c r="AD153" s="18">
        <v>65055100000</v>
      </c>
      <c r="AE153" s="4" t="s">
        <v>4893</v>
      </c>
      <c r="AF153" s="18">
        <f t="shared" si="2"/>
        <v>3213721940</v>
      </c>
      <c r="AG153" s="4" t="s">
        <v>974</v>
      </c>
      <c r="AH153" s="4" t="s">
        <v>4894</v>
      </c>
      <c r="AI153" s="4" t="s">
        <v>4895</v>
      </c>
      <c r="AJ153" s="4" t="s">
        <v>4896</v>
      </c>
      <c r="AK153" s="4" t="s">
        <v>126</v>
      </c>
      <c r="AM153" s="4" t="s">
        <v>2773</v>
      </c>
      <c r="AN153" s="4" t="s">
        <v>2773</v>
      </c>
      <c r="AO153" s="4" t="s">
        <v>4897</v>
      </c>
      <c r="AP153" s="4" t="s">
        <v>4898</v>
      </c>
      <c r="AQ153" s="4" t="s">
        <v>132</v>
      </c>
      <c r="AR153" s="4" t="s">
        <v>4896</v>
      </c>
      <c r="AS153" s="4" t="s">
        <v>4899</v>
      </c>
      <c r="AT153" s="4" t="s">
        <v>4899</v>
      </c>
      <c r="AU153" s="4" t="s">
        <v>2773</v>
      </c>
      <c r="AV153" s="4" t="s">
        <v>2773</v>
      </c>
      <c r="AW153" s="4" t="s">
        <v>2773</v>
      </c>
      <c r="AX153" s="4" t="s">
        <v>4900</v>
      </c>
      <c r="AY153" s="4" t="s">
        <v>4901</v>
      </c>
      <c r="AZ153" s="4" t="s">
        <v>2773</v>
      </c>
      <c r="BA153" s="4" t="s">
        <v>4902</v>
      </c>
      <c r="BB153" s="4" t="s">
        <v>2773</v>
      </c>
      <c r="BC153" s="4" t="s">
        <v>4903</v>
      </c>
      <c r="BD153" s="4" t="s">
        <v>2773</v>
      </c>
      <c r="BE153" s="4" t="s">
        <v>4904</v>
      </c>
      <c r="BF153" s="4" t="s">
        <v>2773</v>
      </c>
      <c r="BG153" s="4" t="s">
        <v>2773</v>
      </c>
      <c r="BH153" s="4" t="s">
        <v>2773</v>
      </c>
      <c r="BI153" s="4" t="s">
        <v>2773</v>
      </c>
      <c r="BJ153" s="4" t="s">
        <v>4905</v>
      </c>
      <c r="BK153" s="4" t="s">
        <v>2773</v>
      </c>
      <c r="BL153" s="4" t="s">
        <v>2773</v>
      </c>
      <c r="BM153" s="4" t="s">
        <v>2773</v>
      </c>
      <c r="BN153" s="4" t="s">
        <v>2773</v>
      </c>
      <c r="BO153" s="4" t="s">
        <v>2773</v>
      </c>
      <c r="BP153" s="4" t="s">
        <v>2773</v>
      </c>
      <c r="BQ153" s="4" t="s">
        <v>2773</v>
      </c>
      <c r="BR153" s="4" t="s">
        <v>4906</v>
      </c>
      <c r="BS153" s="4" t="s">
        <v>4907</v>
      </c>
      <c r="BT153" s="4" t="s">
        <v>4908</v>
      </c>
      <c r="BV153" s="4" t="s">
        <v>126</v>
      </c>
      <c r="BW153" s="4" t="s">
        <v>4909</v>
      </c>
      <c r="BX153" s="4" t="s">
        <v>126</v>
      </c>
      <c r="BY153" s="4" t="s">
        <v>989</v>
      </c>
      <c r="BZ153" s="4" t="s">
        <v>4910</v>
      </c>
      <c r="CB153" s="4" t="s">
        <v>156</v>
      </c>
      <c r="CC153" s="4" t="s">
        <v>157</v>
      </c>
      <c r="CE153" s="4" t="s">
        <v>126</v>
      </c>
      <c r="CG153" s="4" t="s">
        <v>4911</v>
      </c>
      <c r="CM153" s="4" t="s">
        <v>362</v>
      </c>
      <c r="CN153" s="4" t="s">
        <v>4912</v>
      </c>
      <c r="CO153" s="4" t="s">
        <v>4913</v>
      </c>
      <c r="CP153" s="4" t="s">
        <v>746</v>
      </c>
      <c r="CQ153" s="4" t="s">
        <v>4913</v>
      </c>
      <c r="CR153" s="4" t="s">
        <v>4914</v>
      </c>
      <c r="CS153" s="4" t="s">
        <v>4915</v>
      </c>
      <c r="CU153" s="4" t="s">
        <v>4916</v>
      </c>
      <c r="CV153" s="4" t="s">
        <v>4917</v>
      </c>
      <c r="CW153" s="4" t="s">
        <v>4918</v>
      </c>
      <c r="CX153" s="4" t="s">
        <v>4919</v>
      </c>
      <c r="CY153" s="4" t="s">
        <v>4920</v>
      </c>
      <c r="CZ153" s="4" t="s">
        <v>257</v>
      </c>
      <c r="DA153" s="4" t="s">
        <v>4921</v>
      </c>
      <c r="DD153" s="4" t="s">
        <v>4922</v>
      </c>
      <c r="DE153" s="4" t="s">
        <v>4923</v>
      </c>
      <c r="DF153" s="4" t="s">
        <v>4924</v>
      </c>
      <c r="DG153" s="4" t="s">
        <v>4925</v>
      </c>
      <c r="DH153" s="4" t="s">
        <v>4926</v>
      </c>
      <c r="DI153" s="4" t="s">
        <v>4927</v>
      </c>
      <c r="DQ153" s="4" t="s">
        <v>4928</v>
      </c>
      <c r="DR153" s="4" t="s">
        <v>4929</v>
      </c>
      <c r="DS153" s="4" t="s">
        <v>330</v>
      </c>
      <c r="DT153" s="4" t="s">
        <v>1067</v>
      </c>
      <c r="DU153" s="4" t="s">
        <v>4930</v>
      </c>
      <c r="DV153" s="4" t="s">
        <v>4931</v>
      </c>
      <c r="DW153" s="4" t="s">
        <v>4931</v>
      </c>
      <c r="DY153" s="4" t="s">
        <v>389</v>
      </c>
      <c r="DZ153" s="4" t="s">
        <v>4932</v>
      </c>
    </row>
    <row r="154" spans="1:132" ht="15" customHeight="1" x14ac:dyDescent="0.25">
      <c r="A154" s="4" t="s">
        <v>4933</v>
      </c>
      <c r="B154" s="4" t="s">
        <v>4933</v>
      </c>
      <c r="C154" s="4" t="s">
        <v>265</v>
      </c>
      <c r="D154" t="s">
        <v>278</v>
      </c>
      <c r="G154" s="4" t="s">
        <v>4941</v>
      </c>
      <c r="H154" s="4" t="s">
        <v>7011</v>
      </c>
      <c r="X154" t="s">
        <v>4934</v>
      </c>
      <c r="Y154" t="s">
        <v>262</v>
      </c>
      <c r="Z154" s="4" t="s">
        <v>4935</v>
      </c>
      <c r="AA154" s="4" t="s">
        <v>4936</v>
      </c>
      <c r="AB154" s="4" t="s">
        <v>4937</v>
      </c>
      <c r="AC154" s="4" t="s">
        <v>4938</v>
      </c>
      <c r="AD154" s="18">
        <v>26594305745</v>
      </c>
      <c r="AF154" s="18">
        <f t="shared" si="2"/>
        <v>0</v>
      </c>
      <c r="AG154" s="4" t="s">
        <v>929</v>
      </c>
      <c r="AH154" s="4" t="s">
        <v>4939</v>
      </c>
      <c r="AI154" s="4" t="s">
        <v>4940</v>
      </c>
      <c r="AJ154" s="4" t="s">
        <v>4941</v>
      </c>
      <c r="AS154" s="4" t="s">
        <v>4942</v>
      </c>
      <c r="AV154" s="4" t="s">
        <v>4943</v>
      </c>
      <c r="BA154" s="4" t="s">
        <v>1281</v>
      </c>
      <c r="BB154" s="4" t="s">
        <v>4944</v>
      </c>
      <c r="BG154" s="4" t="s">
        <v>3772</v>
      </c>
      <c r="BH154" s="4" t="s">
        <v>3772</v>
      </c>
      <c r="BI154" s="4" t="s">
        <v>3772</v>
      </c>
      <c r="BK154" s="4" t="s">
        <v>4945</v>
      </c>
      <c r="BV154" s="4" t="s">
        <v>126</v>
      </c>
      <c r="BX154" s="4" t="s">
        <v>198</v>
      </c>
    </row>
    <row r="155" spans="1:132" ht="15" customHeight="1" x14ac:dyDescent="0.25">
      <c r="A155" s="4" t="s">
        <v>4946</v>
      </c>
      <c r="B155" s="4" t="s">
        <v>4946</v>
      </c>
      <c r="C155" s="4" t="s">
        <v>190</v>
      </c>
      <c r="D155" t="s">
        <v>393</v>
      </c>
      <c r="E155" s="16">
        <v>2004</v>
      </c>
      <c r="G155" s="4" t="s">
        <v>4955</v>
      </c>
      <c r="H155" s="4" t="s">
        <v>7011</v>
      </c>
      <c r="I155" s="4" t="s">
        <v>4955</v>
      </c>
      <c r="J155" s="4" t="s">
        <v>4968</v>
      </c>
      <c r="K155" s="4" t="s">
        <v>4969</v>
      </c>
      <c r="P155" s="4" t="s">
        <v>4977</v>
      </c>
      <c r="Q155" s="4" t="s">
        <v>4978</v>
      </c>
      <c r="R155" s="4" t="s">
        <v>4979</v>
      </c>
      <c r="S155" s="4" t="s">
        <v>4980</v>
      </c>
      <c r="T155" s="4" t="s">
        <v>4981</v>
      </c>
      <c r="U155" s="4" t="s">
        <v>4982</v>
      </c>
      <c r="V155" s="4" t="s">
        <v>638</v>
      </c>
      <c r="W155" s="4" t="s">
        <v>4985</v>
      </c>
      <c r="X155" t="s">
        <v>4947</v>
      </c>
      <c r="Y155" t="s">
        <v>262</v>
      </c>
      <c r="Z155" s="4" t="s">
        <v>4948</v>
      </c>
      <c r="AA155" s="4" t="s">
        <v>4949</v>
      </c>
      <c r="AB155" s="4" t="s">
        <v>4950</v>
      </c>
      <c r="AC155" s="4" t="s">
        <v>4951</v>
      </c>
      <c r="AD155" s="18">
        <v>39495431574</v>
      </c>
      <c r="AE155" s="4" t="s">
        <v>4952</v>
      </c>
      <c r="AF155" s="18">
        <f t="shared" si="2"/>
        <v>2843671073.3279996</v>
      </c>
      <c r="AG155" s="4" t="s">
        <v>974</v>
      </c>
      <c r="AH155" s="4" t="s">
        <v>4953</v>
      </c>
      <c r="AI155" s="4" t="s">
        <v>4954</v>
      </c>
      <c r="AJ155" s="4" t="s">
        <v>4955</v>
      </c>
      <c r="AK155" s="4" t="s">
        <v>198</v>
      </c>
      <c r="AS155" s="4" t="s">
        <v>4956</v>
      </c>
      <c r="AT155" s="4" t="s">
        <v>4957</v>
      </c>
      <c r="AV155" s="4" t="s">
        <v>4958</v>
      </c>
      <c r="AY155" s="4" t="s">
        <v>4959</v>
      </c>
      <c r="AZ155" s="4" t="s">
        <v>4960</v>
      </c>
      <c r="BA155" s="4" t="s">
        <v>4961</v>
      </c>
      <c r="BB155" s="4" t="s">
        <v>4962</v>
      </c>
      <c r="BC155" s="4" t="s">
        <v>4963</v>
      </c>
      <c r="BG155" s="4" t="s">
        <v>4964</v>
      </c>
      <c r="BH155" s="4" t="s">
        <v>4964</v>
      </c>
      <c r="BI155" s="4" t="s">
        <v>4964</v>
      </c>
      <c r="BJ155" s="4" t="s">
        <v>4965</v>
      </c>
      <c r="BK155" s="4" t="s">
        <v>4966</v>
      </c>
      <c r="BR155" s="4" t="s">
        <v>4967</v>
      </c>
      <c r="BS155" s="4" t="s">
        <v>4955</v>
      </c>
      <c r="BT155" s="4" t="s">
        <v>4968</v>
      </c>
      <c r="BU155" s="4" t="s">
        <v>4969</v>
      </c>
      <c r="BV155" s="4" t="s">
        <v>198</v>
      </c>
      <c r="BX155" s="4" t="s">
        <v>198</v>
      </c>
      <c r="BY155" s="4" t="s">
        <v>989</v>
      </c>
      <c r="BZ155" s="4" t="s">
        <v>4970</v>
      </c>
      <c r="CA155" s="4" t="s">
        <v>4971</v>
      </c>
      <c r="CD155" s="4" t="s">
        <v>4972</v>
      </c>
      <c r="CE155" s="4" t="s">
        <v>126</v>
      </c>
      <c r="CG155" s="4" t="s">
        <v>220</v>
      </c>
      <c r="CH155" s="4" t="s">
        <v>220</v>
      </c>
      <c r="CM155" s="4" t="s">
        <v>362</v>
      </c>
      <c r="CN155" s="4" t="s">
        <v>4973</v>
      </c>
      <c r="CO155" s="4" t="s">
        <v>4974</v>
      </c>
      <c r="CP155" s="4" t="s">
        <v>4975</v>
      </c>
      <c r="CQ155" s="4" t="s">
        <v>4976</v>
      </c>
      <c r="CR155" s="4" t="s">
        <v>4977</v>
      </c>
      <c r="CS155" s="4" t="s">
        <v>4978</v>
      </c>
      <c r="CT155" s="4" t="s">
        <v>4979</v>
      </c>
      <c r="CU155" s="4" t="s">
        <v>4980</v>
      </c>
      <c r="CV155" s="4" t="s">
        <v>4981</v>
      </c>
      <c r="CW155" s="4" t="s">
        <v>4982</v>
      </c>
      <c r="CX155" s="4" t="s">
        <v>4983</v>
      </c>
      <c r="CY155" s="4" t="s">
        <v>4984</v>
      </c>
      <c r="CZ155" s="4" t="s">
        <v>638</v>
      </c>
      <c r="DA155" s="4" t="s">
        <v>4985</v>
      </c>
      <c r="DB155" s="4" t="s">
        <v>4986</v>
      </c>
      <c r="DC155" s="4" t="s">
        <v>4987</v>
      </c>
      <c r="DD155" s="4" t="s">
        <v>4988</v>
      </c>
      <c r="DE155" s="4" t="s">
        <v>4989</v>
      </c>
      <c r="DF155" s="4" t="s">
        <v>4990</v>
      </c>
      <c r="DG155" s="4" t="s">
        <v>4991</v>
      </c>
      <c r="DH155" s="4" t="s">
        <v>735</v>
      </c>
      <c r="DI155" s="4" t="s">
        <v>4992</v>
      </c>
      <c r="DL155" s="4" t="s">
        <v>4975</v>
      </c>
      <c r="DM155" s="4" t="s">
        <v>4976</v>
      </c>
      <c r="DN155" s="4" t="s">
        <v>4993</v>
      </c>
      <c r="DO155" s="4" t="s">
        <v>4993</v>
      </c>
      <c r="DP155" s="4" t="s">
        <v>4994</v>
      </c>
      <c r="DQ155" s="4" t="s">
        <v>4995</v>
      </c>
      <c r="DR155" s="4" t="s">
        <v>4996</v>
      </c>
      <c r="DS155" s="4" t="s">
        <v>4997</v>
      </c>
      <c r="DT155" s="4" t="s">
        <v>665</v>
      </c>
      <c r="DU155" s="4" t="s">
        <v>4217</v>
      </c>
      <c r="DV155" s="4" t="s">
        <v>4955</v>
      </c>
      <c r="DW155" s="4" t="s">
        <v>4998</v>
      </c>
      <c r="DX155" s="4" t="s">
        <v>4999</v>
      </c>
      <c r="DY155" s="4" t="s">
        <v>2195</v>
      </c>
      <c r="DZ155" s="4" t="s">
        <v>5000</v>
      </c>
    </row>
    <row r="156" spans="1:132" ht="15" customHeight="1" x14ac:dyDescent="0.25">
      <c r="A156" s="4" t="s">
        <v>5001</v>
      </c>
      <c r="B156" s="4" t="s">
        <v>5001</v>
      </c>
      <c r="C156" s="4" t="s">
        <v>190</v>
      </c>
      <c r="D156" t="s">
        <v>393</v>
      </c>
      <c r="E156" s="4" t="s">
        <v>5003</v>
      </c>
      <c r="G156" s="4" t="s">
        <v>5012</v>
      </c>
      <c r="H156" s="4" t="s">
        <v>7011</v>
      </c>
      <c r="I156" s="4" t="s">
        <v>5034</v>
      </c>
      <c r="J156" s="4" t="s">
        <v>5035</v>
      </c>
      <c r="K156" s="4" t="s">
        <v>286</v>
      </c>
      <c r="P156" s="4" t="s">
        <v>5052</v>
      </c>
      <c r="Q156" s="4" t="s">
        <v>5053</v>
      </c>
      <c r="R156" s="4" t="s">
        <v>5054</v>
      </c>
      <c r="S156" s="4" t="s">
        <v>5055</v>
      </c>
      <c r="T156" s="4" t="s">
        <v>5056</v>
      </c>
      <c r="U156" s="4" t="s">
        <v>5057</v>
      </c>
      <c r="V156" s="4" t="s">
        <v>5060</v>
      </c>
      <c r="W156" s="4" t="s">
        <v>5061</v>
      </c>
      <c r="X156" t="s">
        <v>5002</v>
      </c>
      <c r="Y156" t="s">
        <v>116</v>
      </c>
      <c r="Z156" s="4" t="s">
        <v>5004</v>
      </c>
      <c r="AA156" s="4" t="s">
        <v>5005</v>
      </c>
      <c r="AB156" s="4" t="s">
        <v>5006</v>
      </c>
      <c r="AC156" s="4" t="s">
        <v>5007</v>
      </c>
      <c r="AD156" s="18">
        <v>222044970486</v>
      </c>
      <c r="AE156" s="4" t="s">
        <v>5008</v>
      </c>
      <c r="AF156" s="18">
        <f t="shared" si="2"/>
        <v>10214068642.355999</v>
      </c>
      <c r="AG156" s="4" t="s">
        <v>5009</v>
      </c>
      <c r="AH156" s="4" t="s">
        <v>5010</v>
      </c>
      <c r="AI156" s="4" t="s">
        <v>5011</v>
      </c>
      <c r="AJ156" s="4" t="s">
        <v>5012</v>
      </c>
      <c r="AK156" s="4" t="s">
        <v>198</v>
      </c>
      <c r="AL156" s="4" t="s">
        <v>5013</v>
      </c>
      <c r="AM156" s="4" t="s">
        <v>5014</v>
      </c>
      <c r="AN156" s="4" t="s">
        <v>5015</v>
      </c>
      <c r="AO156" s="4" t="s">
        <v>5016</v>
      </c>
      <c r="AP156" s="4" t="s">
        <v>5017</v>
      </c>
      <c r="AQ156" s="4" t="s">
        <v>789</v>
      </c>
      <c r="AR156" s="4" t="s">
        <v>5018</v>
      </c>
      <c r="AS156" s="4" t="s">
        <v>5019</v>
      </c>
      <c r="AT156" s="4" t="s">
        <v>5020</v>
      </c>
      <c r="AU156" s="4" t="s">
        <v>5021</v>
      </c>
      <c r="AV156" s="4" t="s">
        <v>5022</v>
      </c>
      <c r="AW156" s="4" t="s">
        <v>5021</v>
      </c>
      <c r="AX156" s="4" t="s">
        <v>5023</v>
      </c>
      <c r="AY156" s="4" t="s">
        <v>5024</v>
      </c>
      <c r="AZ156" s="4" t="s">
        <v>5025</v>
      </c>
      <c r="BA156" s="4" t="s">
        <v>5026</v>
      </c>
      <c r="BB156" s="4" t="s">
        <v>5021</v>
      </c>
      <c r="BC156" s="4" t="s">
        <v>5027</v>
      </c>
      <c r="BD156" s="4" t="s">
        <v>5028</v>
      </c>
      <c r="BE156" s="4" t="s">
        <v>5028</v>
      </c>
      <c r="BF156" s="4" t="s">
        <v>5028</v>
      </c>
      <c r="BG156" s="4" t="s">
        <v>5029</v>
      </c>
      <c r="BH156" s="4" t="s">
        <v>5029</v>
      </c>
      <c r="BI156" s="4" t="s">
        <v>5029</v>
      </c>
      <c r="BJ156" s="4" t="s">
        <v>5030</v>
      </c>
      <c r="BK156" s="4" t="s">
        <v>5031</v>
      </c>
      <c r="BL156" s="4" t="s">
        <v>5032</v>
      </c>
      <c r="BM156" s="4" t="s">
        <v>5032</v>
      </c>
      <c r="BN156" s="4" t="s">
        <v>5032</v>
      </c>
      <c r="BO156" s="4" t="s">
        <v>5031</v>
      </c>
      <c r="BP156" s="4" t="s">
        <v>5031</v>
      </c>
      <c r="BQ156" s="4" t="s">
        <v>5031</v>
      </c>
      <c r="BR156" s="4" t="s">
        <v>5033</v>
      </c>
      <c r="BS156" s="4" t="s">
        <v>5034</v>
      </c>
      <c r="BT156" s="4" t="s">
        <v>5035</v>
      </c>
      <c r="BU156" s="4" t="s">
        <v>286</v>
      </c>
      <c r="BV156" s="4" t="s">
        <v>5036</v>
      </c>
      <c r="BW156" s="4" t="s">
        <v>5037</v>
      </c>
      <c r="BX156" s="4" t="s">
        <v>5038</v>
      </c>
      <c r="BY156" s="4" t="s">
        <v>5039</v>
      </c>
      <c r="BZ156" s="4" t="s">
        <v>5040</v>
      </c>
      <c r="CA156" s="4" t="s">
        <v>286</v>
      </c>
      <c r="CB156" s="4" t="s">
        <v>286</v>
      </c>
      <c r="CC156" s="4" t="s">
        <v>5041</v>
      </c>
      <c r="CD156" s="4" t="s">
        <v>5042</v>
      </c>
      <c r="CE156" s="4" t="s">
        <v>5038</v>
      </c>
      <c r="CF156" s="4" t="s">
        <v>5043</v>
      </c>
      <c r="CG156" s="4" t="s">
        <v>5044</v>
      </c>
      <c r="CH156" s="4" t="s">
        <v>5045</v>
      </c>
      <c r="CJ156" s="4" t="s">
        <v>5046</v>
      </c>
      <c r="CK156" s="4" t="s">
        <v>5047</v>
      </c>
      <c r="CL156" s="4" t="s">
        <v>5048</v>
      </c>
      <c r="CM156" s="4" t="s">
        <v>362</v>
      </c>
      <c r="CN156" s="4" t="s">
        <v>5049</v>
      </c>
      <c r="CO156" s="4" t="s">
        <v>5050</v>
      </c>
      <c r="CP156" s="4" t="s">
        <v>5049</v>
      </c>
      <c r="CQ156" s="4" t="s">
        <v>5051</v>
      </c>
      <c r="CR156" s="4" t="s">
        <v>5052</v>
      </c>
      <c r="CS156" s="4" t="s">
        <v>5053</v>
      </c>
      <c r="CT156" s="4" t="s">
        <v>5054</v>
      </c>
      <c r="CU156" s="4" t="s">
        <v>5055</v>
      </c>
      <c r="CV156" s="4" t="s">
        <v>5056</v>
      </c>
      <c r="CW156" s="4" t="s">
        <v>5057</v>
      </c>
      <c r="CX156" s="4" t="s">
        <v>5058</v>
      </c>
      <c r="CY156" s="4" t="s">
        <v>5059</v>
      </c>
      <c r="CZ156" s="4" t="s">
        <v>5060</v>
      </c>
      <c r="DA156" s="4" t="s">
        <v>5061</v>
      </c>
      <c r="DB156" s="4" t="s">
        <v>5062</v>
      </c>
      <c r="DC156" s="4" t="s">
        <v>5063</v>
      </c>
      <c r="DD156" s="4" t="s">
        <v>5064</v>
      </c>
      <c r="DE156" s="4" t="s">
        <v>5065</v>
      </c>
      <c r="DF156" s="4" t="s">
        <v>5066</v>
      </c>
      <c r="DG156" s="4" t="s">
        <v>5067</v>
      </c>
      <c r="DH156" s="4" t="s">
        <v>5068</v>
      </c>
      <c r="DI156" s="4" t="s">
        <v>5069</v>
      </c>
      <c r="DJ156" s="4" t="s">
        <v>5070</v>
      </c>
      <c r="DK156" s="4" t="s">
        <v>5071</v>
      </c>
      <c r="DL156" s="4" t="s">
        <v>5072</v>
      </c>
      <c r="DM156" s="4" t="s">
        <v>5073</v>
      </c>
      <c r="DN156" s="4" t="s">
        <v>5074</v>
      </c>
      <c r="DO156" s="4" t="s">
        <v>5074</v>
      </c>
      <c r="DP156" s="4" t="s">
        <v>5074</v>
      </c>
      <c r="DQ156" s="4" t="s">
        <v>5075</v>
      </c>
      <c r="DR156" s="4" t="s">
        <v>5076</v>
      </c>
      <c r="DS156" s="4" t="s">
        <v>5077</v>
      </c>
      <c r="DT156" s="4" t="s">
        <v>1764</v>
      </c>
      <c r="DU156" s="4" t="s">
        <v>5078</v>
      </c>
      <c r="DV156" s="4" t="s">
        <v>5079</v>
      </c>
      <c r="DW156" s="4" t="s">
        <v>5080</v>
      </c>
      <c r="DX156" s="4" t="s">
        <v>3974</v>
      </c>
      <c r="DY156" s="4" t="s">
        <v>5074</v>
      </c>
      <c r="DZ156" s="4" t="s">
        <v>5081</v>
      </c>
    </row>
    <row r="157" spans="1:132" ht="15" customHeight="1" x14ac:dyDescent="0.25">
      <c r="A157" s="4" t="s">
        <v>5082</v>
      </c>
      <c r="B157" s="4" t="s">
        <v>5082</v>
      </c>
      <c r="C157" s="4" t="s">
        <v>265</v>
      </c>
      <c r="D157" t="s">
        <v>278</v>
      </c>
      <c r="E157" s="16">
        <v>2000</v>
      </c>
      <c r="G157" s="4" t="s">
        <v>5091</v>
      </c>
      <c r="H157" s="4" t="s">
        <v>7011</v>
      </c>
      <c r="I157" s="4" t="s">
        <v>5112</v>
      </c>
      <c r="J157" s="4" t="s">
        <v>5113</v>
      </c>
      <c r="P157" s="4" t="s">
        <v>5119</v>
      </c>
      <c r="Q157" s="4" t="s">
        <v>5120</v>
      </c>
      <c r="R157" s="4" t="s">
        <v>5121</v>
      </c>
      <c r="S157" s="4" t="s">
        <v>5122</v>
      </c>
      <c r="T157" s="4" t="s">
        <v>5123</v>
      </c>
      <c r="U157" s="4" t="s">
        <v>5124</v>
      </c>
      <c r="V157" s="4" t="s">
        <v>5127</v>
      </c>
      <c r="W157" s="4" t="s">
        <v>5128</v>
      </c>
      <c r="X157" t="s">
        <v>5083</v>
      </c>
      <c r="Y157" t="s">
        <v>262</v>
      </c>
      <c r="Z157" s="4" t="s">
        <v>5084</v>
      </c>
      <c r="AA157" s="4" t="s">
        <v>5085</v>
      </c>
      <c r="AB157" s="4" t="s">
        <v>5086</v>
      </c>
      <c r="AC157" s="4" t="s">
        <v>5087</v>
      </c>
      <c r="AD157" s="18">
        <v>394086401171</v>
      </c>
      <c r="AF157" s="18">
        <f t="shared" si="2"/>
        <v>0</v>
      </c>
      <c r="AG157" s="4" t="s">
        <v>5088</v>
      </c>
      <c r="AH157" s="4" t="s">
        <v>5089</v>
      </c>
      <c r="AI157" s="4" t="s">
        <v>5090</v>
      </c>
      <c r="AJ157" s="4" t="s">
        <v>5091</v>
      </c>
      <c r="AK157" s="4" t="s">
        <v>5092</v>
      </c>
      <c r="AN157" s="4" t="s">
        <v>5093</v>
      </c>
      <c r="AO157" s="4" t="s">
        <v>5094</v>
      </c>
      <c r="AP157" s="4" t="s">
        <v>5095</v>
      </c>
      <c r="AQ157" s="4" t="s">
        <v>132</v>
      </c>
      <c r="AR157" s="4" t="s">
        <v>5096</v>
      </c>
      <c r="AS157" s="4" t="s">
        <v>5097</v>
      </c>
      <c r="AT157" s="4" t="s">
        <v>5098</v>
      </c>
      <c r="AU157" s="4" t="s">
        <v>5099</v>
      </c>
      <c r="AV157" s="4" t="s">
        <v>5098</v>
      </c>
      <c r="AW157" s="4" t="s">
        <v>5100</v>
      </c>
      <c r="AX157" s="4" t="s">
        <v>5101</v>
      </c>
      <c r="AY157" s="4" t="s">
        <v>152</v>
      </c>
      <c r="AZ157" s="4" t="s">
        <v>5102</v>
      </c>
      <c r="BA157" s="4" t="s">
        <v>5103</v>
      </c>
      <c r="BB157" s="4" t="s">
        <v>5104</v>
      </c>
      <c r="BC157" s="4" t="s">
        <v>5105</v>
      </c>
      <c r="BD157" s="4" t="s">
        <v>5106</v>
      </c>
      <c r="BE157" s="4" t="s">
        <v>5106</v>
      </c>
      <c r="BF157" s="4" t="s">
        <v>5106</v>
      </c>
      <c r="BG157" s="4" t="s">
        <v>5107</v>
      </c>
      <c r="BH157" s="4" t="s">
        <v>5107</v>
      </c>
      <c r="BI157" s="4" t="s">
        <v>5107</v>
      </c>
      <c r="BJ157" s="4" t="s">
        <v>152</v>
      </c>
      <c r="BK157" s="4" t="s">
        <v>5108</v>
      </c>
      <c r="BL157" s="4" t="s">
        <v>5109</v>
      </c>
      <c r="BM157" s="4" t="s">
        <v>5110</v>
      </c>
      <c r="BN157" s="4" t="s">
        <v>5110</v>
      </c>
      <c r="BO157" s="4" t="s">
        <v>3066</v>
      </c>
      <c r="BP157" s="4" t="s">
        <v>3066</v>
      </c>
      <c r="BQ157" s="4" t="s">
        <v>3066</v>
      </c>
      <c r="BR157" s="4" t="s">
        <v>5111</v>
      </c>
      <c r="BS157" s="4" t="s">
        <v>5112</v>
      </c>
      <c r="BT157" s="4" t="s">
        <v>5113</v>
      </c>
      <c r="BV157" s="4" t="s">
        <v>126</v>
      </c>
      <c r="BX157" s="4" t="s">
        <v>198</v>
      </c>
      <c r="BY157" s="4" t="s">
        <v>573</v>
      </c>
      <c r="BZ157" s="4" t="s">
        <v>5084</v>
      </c>
      <c r="CA157" s="4" t="s">
        <v>5114</v>
      </c>
      <c r="CE157" s="4" t="s">
        <v>126</v>
      </c>
      <c r="CN157" s="4" t="s">
        <v>5115</v>
      </c>
      <c r="CO157" s="4" t="s">
        <v>5116</v>
      </c>
      <c r="CP157" s="4" t="s">
        <v>5117</v>
      </c>
      <c r="CQ157" s="4" t="s">
        <v>5118</v>
      </c>
      <c r="CR157" s="4" t="s">
        <v>5119</v>
      </c>
      <c r="CS157" s="4" t="s">
        <v>5120</v>
      </c>
      <c r="CT157" s="4" t="s">
        <v>5121</v>
      </c>
      <c r="CU157" s="4" t="s">
        <v>5122</v>
      </c>
      <c r="CV157" s="4" t="s">
        <v>5123</v>
      </c>
      <c r="CW157" s="4" t="s">
        <v>5124</v>
      </c>
      <c r="CX157" s="4" t="s">
        <v>5125</v>
      </c>
      <c r="CY157" s="4" t="s">
        <v>5126</v>
      </c>
      <c r="CZ157" s="4" t="s">
        <v>5127</v>
      </c>
      <c r="DA157" s="4" t="s">
        <v>5128</v>
      </c>
      <c r="DB157" s="4" t="s">
        <v>5129</v>
      </c>
      <c r="DC157" s="4" t="s">
        <v>5130</v>
      </c>
      <c r="DD157" s="4" t="s">
        <v>5131</v>
      </c>
      <c r="DE157" s="4" t="s">
        <v>5132</v>
      </c>
      <c r="DL157" s="4" t="s">
        <v>5133</v>
      </c>
      <c r="DM157" s="4" t="s">
        <v>5134</v>
      </c>
      <c r="DN157" s="4" t="s">
        <v>5135</v>
      </c>
      <c r="DO157" s="4" t="s">
        <v>5136</v>
      </c>
      <c r="DP157" s="4" t="s">
        <v>2639</v>
      </c>
      <c r="DU157" s="4" t="s">
        <v>5137</v>
      </c>
      <c r="DZ157" s="4" t="s">
        <v>5138</v>
      </c>
      <c r="EA157" s="4" t="s">
        <v>2583</v>
      </c>
      <c r="EB157" s="4" t="s">
        <v>5139</v>
      </c>
    </row>
    <row r="158" spans="1:132" ht="15" customHeight="1" x14ac:dyDescent="0.25">
      <c r="A158" s="4" t="s">
        <v>5140</v>
      </c>
      <c r="B158" s="4" t="s">
        <v>5140</v>
      </c>
      <c r="C158" s="4" t="s">
        <v>303</v>
      </c>
      <c r="D158" t="s">
        <v>184</v>
      </c>
      <c r="E158" s="4" t="s">
        <v>5142</v>
      </c>
      <c r="G158" s="4" t="s">
        <v>5150</v>
      </c>
      <c r="H158" s="4" t="s">
        <v>7011</v>
      </c>
      <c r="I158" s="4" t="s">
        <v>5163</v>
      </c>
      <c r="J158" s="4" t="s">
        <v>5164</v>
      </c>
      <c r="K158" s="4" t="s">
        <v>5165</v>
      </c>
      <c r="P158" s="4" t="s">
        <v>5172</v>
      </c>
      <c r="Q158" s="4" t="s">
        <v>5173</v>
      </c>
      <c r="R158" s="4" t="s">
        <v>5174</v>
      </c>
      <c r="S158" s="4" t="s">
        <v>5175</v>
      </c>
      <c r="T158" s="4" t="s">
        <v>5176</v>
      </c>
      <c r="U158" s="4" t="s">
        <v>5177</v>
      </c>
      <c r="V158" s="4" t="s">
        <v>3404</v>
      </c>
      <c r="W158" s="4" t="s">
        <v>5178</v>
      </c>
      <c r="X158" t="s">
        <v>5141</v>
      </c>
      <c r="Y158" t="s">
        <v>262</v>
      </c>
      <c r="Z158" s="4" t="s">
        <v>5143</v>
      </c>
      <c r="AA158" s="4" t="s">
        <v>5144</v>
      </c>
      <c r="AB158" s="4" t="s">
        <v>5145</v>
      </c>
      <c r="AC158" s="4" t="s">
        <v>5146</v>
      </c>
      <c r="AD158" s="18">
        <v>679444832854</v>
      </c>
      <c r="AE158" s="4" t="s">
        <v>5147</v>
      </c>
      <c r="AF158" s="18">
        <f t="shared" si="2"/>
        <v>53676141795.466003</v>
      </c>
      <c r="AG158" s="4" t="s">
        <v>1816</v>
      </c>
      <c r="AH158" s="4" t="s">
        <v>5148</v>
      </c>
      <c r="AI158" s="4" t="s">
        <v>5149</v>
      </c>
      <c r="AJ158" s="4" t="s">
        <v>5150</v>
      </c>
      <c r="AK158" s="4" t="s">
        <v>198</v>
      </c>
      <c r="AN158" s="4" t="s">
        <v>5151</v>
      </c>
      <c r="AO158" s="4" t="s">
        <v>5152</v>
      </c>
      <c r="AP158" s="4" t="s">
        <v>5153</v>
      </c>
      <c r="AQ158" s="4" t="s">
        <v>132</v>
      </c>
      <c r="AR158" s="4" t="s">
        <v>5154</v>
      </c>
      <c r="AS158" s="4" t="s">
        <v>5155</v>
      </c>
      <c r="AU158" s="4" t="s">
        <v>1284</v>
      </c>
      <c r="AV158" s="4" t="s">
        <v>1284</v>
      </c>
      <c r="AW158" s="4" t="s">
        <v>5156</v>
      </c>
      <c r="AZ158" s="4" t="s">
        <v>5157</v>
      </c>
      <c r="BA158" s="4" t="s">
        <v>2896</v>
      </c>
      <c r="BC158" s="4" t="s">
        <v>5158</v>
      </c>
      <c r="BD158" s="4" t="s">
        <v>5159</v>
      </c>
      <c r="BE158" s="4" t="s">
        <v>5159</v>
      </c>
      <c r="BF158" s="4" t="s">
        <v>5159</v>
      </c>
      <c r="BG158" s="4" t="s">
        <v>5160</v>
      </c>
      <c r="BH158" s="4" t="s">
        <v>5160</v>
      </c>
      <c r="BI158" s="4" t="s">
        <v>5160</v>
      </c>
      <c r="BL158" s="4" t="s">
        <v>5161</v>
      </c>
      <c r="BM158" s="4" t="s">
        <v>5161</v>
      </c>
      <c r="BN158" s="4" t="s">
        <v>5161</v>
      </c>
      <c r="BR158" s="4" t="s">
        <v>5162</v>
      </c>
      <c r="BS158" s="4" t="s">
        <v>5163</v>
      </c>
      <c r="BT158" s="4" t="s">
        <v>5164</v>
      </c>
      <c r="BU158" s="4" t="s">
        <v>5165</v>
      </c>
      <c r="BV158" s="4" t="s">
        <v>1205</v>
      </c>
      <c r="BW158" s="4" t="s">
        <v>447</v>
      </c>
      <c r="BX158" s="4" t="s">
        <v>1204</v>
      </c>
      <c r="BY158" s="4" t="s">
        <v>5166</v>
      </c>
      <c r="BZ158" s="4" t="s">
        <v>5167</v>
      </c>
      <c r="CA158" s="4" t="s">
        <v>5168</v>
      </c>
      <c r="CB158" s="4" t="s">
        <v>447</v>
      </c>
      <c r="CC158" s="4" t="s">
        <v>5169</v>
      </c>
      <c r="CD158" s="4" t="s">
        <v>447</v>
      </c>
      <c r="CE158" s="4" t="s">
        <v>1205</v>
      </c>
      <c r="CF158" s="4" t="s">
        <v>447</v>
      </c>
      <c r="CM158" s="4" t="s">
        <v>224</v>
      </c>
      <c r="CP158" s="4" t="s">
        <v>5170</v>
      </c>
      <c r="CQ158" s="4" t="s">
        <v>5171</v>
      </c>
      <c r="CR158" s="4" t="s">
        <v>5172</v>
      </c>
      <c r="CS158" s="4" t="s">
        <v>5173</v>
      </c>
      <c r="CT158" s="4" t="s">
        <v>5174</v>
      </c>
      <c r="CU158" s="4" t="s">
        <v>5175</v>
      </c>
      <c r="CV158" s="4" t="s">
        <v>5176</v>
      </c>
      <c r="CW158" s="4" t="s">
        <v>5177</v>
      </c>
      <c r="CZ158" s="4" t="s">
        <v>3404</v>
      </c>
      <c r="DA158" s="4" t="s">
        <v>5178</v>
      </c>
      <c r="DB158" s="4" t="s">
        <v>5179</v>
      </c>
      <c r="DC158" s="4" t="s">
        <v>5180</v>
      </c>
      <c r="DD158" s="4" t="s">
        <v>5181</v>
      </c>
      <c r="DE158" s="4" t="s">
        <v>5182</v>
      </c>
      <c r="DG158" s="4" t="s">
        <v>5183</v>
      </c>
      <c r="DL158" s="4" t="s">
        <v>5184</v>
      </c>
      <c r="DN158" s="4" t="s">
        <v>1049</v>
      </c>
      <c r="DO158" s="4" t="s">
        <v>5185</v>
      </c>
      <c r="DP158" s="4" t="s">
        <v>5186</v>
      </c>
      <c r="DQ158" s="4" t="s">
        <v>5187</v>
      </c>
      <c r="DR158" s="4" t="s">
        <v>3306</v>
      </c>
      <c r="DS158" s="4" t="s">
        <v>5188</v>
      </c>
      <c r="DT158" s="4" t="s">
        <v>253</v>
      </c>
      <c r="DV158" s="4" t="s">
        <v>5189</v>
      </c>
      <c r="DW158" s="4" t="s">
        <v>5190</v>
      </c>
      <c r="DX158" s="4" t="s">
        <v>2748</v>
      </c>
      <c r="DZ158" s="4" t="s">
        <v>5191</v>
      </c>
      <c r="EA158" s="4" t="s">
        <v>5192</v>
      </c>
      <c r="EB158" s="4" t="s">
        <v>5193</v>
      </c>
    </row>
    <row r="159" spans="1:132" ht="15" customHeight="1" x14ac:dyDescent="0.25">
      <c r="A159" s="4" t="s">
        <v>5194</v>
      </c>
      <c r="B159" s="4" t="s">
        <v>5194</v>
      </c>
      <c r="C159" s="4" t="s">
        <v>303</v>
      </c>
      <c r="D159" t="s">
        <v>184</v>
      </c>
      <c r="E159" s="16">
        <v>2008</v>
      </c>
      <c r="G159" s="4" t="s">
        <v>5201</v>
      </c>
      <c r="H159" s="4" t="s">
        <v>7011</v>
      </c>
      <c r="I159" s="4" t="s">
        <v>5223</v>
      </c>
      <c r="J159" s="4" t="s">
        <v>5224</v>
      </c>
      <c r="K159" s="4" t="s">
        <v>5225</v>
      </c>
      <c r="P159" s="4" t="s">
        <v>5235</v>
      </c>
      <c r="Q159" s="4" t="s">
        <v>5236</v>
      </c>
      <c r="R159" s="4" t="s">
        <v>5237</v>
      </c>
      <c r="S159" s="4" t="s">
        <v>5238</v>
      </c>
      <c r="T159" s="4" t="s">
        <v>5239</v>
      </c>
      <c r="U159" s="4" t="s">
        <v>5240</v>
      </c>
      <c r="V159" s="4" t="s">
        <v>5243</v>
      </c>
      <c r="W159" s="4" t="s">
        <v>5244</v>
      </c>
      <c r="X159" t="s">
        <v>5195</v>
      </c>
      <c r="Y159" t="s">
        <v>262</v>
      </c>
      <c r="Z159" s="4" t="s">
        <v>301</v>
      </c>
      <c r="AA159" s="4" t="s">
        <v>302</v>
      </c>
      <c r="AB159" s="4" t="s">
        <v>5196</v>
      </c>
      <c r="AC159" s="4" t="s">
        <v>5197</v>
      </c>
      <c r="AD159" s="18">
        <v>253663144586</v>
      </c>
      <c r="AE159" s="4" t="s">
        <v>5198</v>
      </c>
      <c r="AF159" s="18">
        <f t="shared" si="2"/>
        <v>13596344549.809601</v>
      </c>
      <c r="AG159" s="4" t="s">
        <v>596</v>
      </c>
      <c r="AH159" s="4" t="s">
        <v>5199</v>
      </c>
      <c r="AI159" s="4" t="s">
        <v>5200</v>
      </c>
      <c r="AJ159" s="4" t="s">
        <v>5201</v>
      </c>
      <c r="AK159" s="4" t="s">
        <v>198</v>
      </c>
      <c r="AN159" s="4" t="s">
        <v>5202</v>
      </c>
      <c r="AO159" s="4" t="s">
        <v>1234</v>
      </c>
      <c r="AP159" s="4" t="s">
        <v>857</v>
      </c>
      <c r="AQ159" s="4" t="s">
        <v>132</v>
      </c>
      <c r="AR159" s="4" t="s">
        <v>5203</v>
      </c>
      <c r="AS159" s="4" t="s">
        <v>5204</v>
      </c>
      <c r="AT159" s="4" t="s">
        <v>5205</v>
      </c>
      <c r="AU159" s="4" t="s">
        <v>5206</v>
      </c>
      <c r="AV159" s="4" t="s">
        <v>5207</v>
      </c>
      <c r="AW159" s="4" t="s">
        <v>5208</v>
      </c>
      <c r="AX159" s="4" t="s">
        <v>5209</v>
      </c>
      <c r="AY159" s="4" t="s">
        <v>5210</v>
      </c>
      <c r="AZ159" s="4" t="s">
        <v>5211</v>
      </c>
      <c r="BA159" s="4" t="s">
        <v>5212</v>
      </c>
      <c r="BC159" s="4" t="s">
        <v>5213</v>
      </c>
      <c r="BD159" s="4" t="s">
        <v>5214</v>
      </c>
      <c r="BE159" s="4" t="s">
        <v>5214</v>
      </c>
      <c r="BF159" s="4" t="s">
        <v>5214</v>
      </c>
      <c r="BG159" s="4" t="s">
        <v>5215</v>
      </c>
      <c r="BH159" s="4" t="s">
        <v>5215</v>
      </c>
      <c r="BI159" s="4" t="s">
        <v>5215</v>
      </c>
      <c r="BJ159" s="4" t="s">
        <v>5216</v>
      </c>
      <c r="BK159" s="4" t="s">
        <v>5217</v>
      </c>
      <c r="BL159" s="4" t="s">
        <v>5218</v>
      </c>
      <c r="BM159" s="4" t="s">
        <v>5218</v>
      </c>
      <c r="BN159" s="4" t="s">
        <v>5218</v>
      </c>
      <c r="BO159" s="4" t="s">
        <v>5219</v>
      </c>
      <c r="BP159" s="4" t="s">
        <v>5220</v>
      </c>
      <c r="BQ159" s="4" t="s">
        <v>5221</v>
      </c>
      <c r="BR159" s="4" t="s">
        <v>5222</v>
      </c>
      <c r="BS159" s="4" t="s">
        <v>5223</v>
      </c>
      <c r="BT159" s="4" t="s">
        <v>5224</v>
      </c>
      <c r="BU159" s="4" t="s">
        <v>5225</v>
      </c>
      <c r="BY159" s="4" t="s">
        <v>5226</v>
      </c>
      <c r="BZ159" s="4" t="s">
        <v>301</v>
      </c>
      <c r="CB159" s="4" t="s">
        <v>156</v>
      </c>
      <c r="CC159" s="4" t="s">
        <v>741</v>
      </c>
      <c r="CD159" s="4" t="s">
        <v>5227</v>
      </c>
      <c r="CE159" s="4" t="s">
        <v>198</v>
      </c>
      <c r="CG159" s="4" t="s">
        <v>5228</v>
      </c>
      <c r="CH159" s="4" t="s">
        <v>5229</v>
      </c>
      <c r="CL159" s="4" t="s">
        <v>5230</v>
      </c>
      <c r="CM159" s="4" t="s">
        <v>224</v>
      </c>
      <c r="CN159" s="4" t="s">
        <v>5231</v>
      </c>
      <c r="CO159" s="4" t="s">
        <v>5232</v>
      </c>
      <c r="CP159" s="4" t="s">
        <v>5233</v>
      </c>
      <c r="CQ159" s="4" t="s">
        <v>5234</v>
      </c>
      <c r="CR159" s="4" t="s">
        <v>5235</v>
      </c>
      <c r="CS159" s="4" t="s">
        <v>5236</v>
      </c>
      <c r="CT159" s="4" t="s">
        <v>5237</v>
      </c>
      <c r="CU159" s="4" t="s">
        <v>5238</v>
      </c>
      <c r="CV159" s="4" t="s">
        <v>5239</v>
      </c>
      <c r="CW159" s="4" t="s">
        <v>5240</v>
      </c>
      <c r="CX159" s="4" t="s">
        <v>5241</v>
      </c>
      <c r="CY159" s="4" t="s">
        <v>5242</v>
      </c>
      <c r="CZ159" s="4" t="s">
        <v>5243</v>
      </c>
      <c r="DA159" s="4" t="s">
        <v>5244</v>
      </c>
      <c r="DB159" s="4" t="s">
        <v>5245</v>
      </c>
      <c r="DC159" s="4" t="s">
        <v>5246</v>
      </c>
      <c r="DD159" s="4" t="s">
        <v>5247</v>
      </c>
      <c r="DE159" s="4" t="s">
        <v>5248</v>
      </c>
      <c r="DH159" s="4" t="s">
        <v>5249</v>
      </c>
      <c r="DI159" s="4" t="s">
        <v>5250</v>
      </c>
      <c r="DJ159" s="4" t="s">
        <v>5251</v>
      </c>
      <c r="DK159" s="4" t="s">
        <v>5252</v>
      </c>
      <c r="DL159" s="4" t="s">
        <v>5253</v>
      </c>
      <c r="DM159" s="4" t="s">
        <v>5254</v>
      </c>
      <c r="DN159" s="4" t="s">
        <v>521</v>
      </c>
      <c r="DO159" s="4" t="s">
        <v>5255</v>
      </c>
      <c r="DP159" s="4" t="s">
        <v>521</v>
      </c>
      <c r="DU159" s="4" t="s">
        <v>5256</v>
      </c>
      <c r="DV159" s="4" t="s">
        <v>5257</v>
      </c>
      <c r="DW159" s="4" t="s">
        <v>5258</v>
      </c>
      <c r="DX159" s="4" t="s">
        <v>5259</v>
      </c>
      <c r="DY159" s="4" t="s">
        <v>5260</v>
      </c>
      <c r="DZ159" s="4" t="s">
        <v>5261</v>
      </c>
      <c r="EA159" s="4" t="s">
        <v>3849</v>
      </c>
      <c r="EB159" s="4" t="s">
        <v>5262</v>
      </c>
    </row>
    <row r="160" spans="1:132" ht="15" customHeight="1" x14ac:dyDescent="0.25">
      <c r="A160" s="4" t="s">
        <v>5263</v>
      </c>
      <c r="B160" s="4" t="s">
        <v>5263</v>
      </c>
      <c r="C160" s="4" t="s">
        <v>303</v>
      </c>
      <c r="D160" t="s">
        <v>393</v>
      </c>
      <c r="G160" s="4" t="s">
        <v>5268</v>
      </c>
      <c r="H160" s="4" t="s">
        <v>7011</v>
      </c>
      <c r="X160" t="s">
        <v>5264</v>
      </c>
      <c r="Y160" t="s">
        <v>262</v>
      </c>
      <c r="Z160" s="4" t="s">
        <v>280</v>
      </c>
      <c r="AA160" s="4" t="s">
        <v>281</v>
      </c>
      <c r="AB160" s="4" t="s">
        <v>5265</v>
      </c>
      <c r="AC160" s="4" t="s">
        <v>5266</v>
      </c>
      <c r="AD160" s="18">
        <v>106525700000</v>
      </c>
      <c r="AF160" s="18">
        <f t="shared" si="2"/>
        <v>0</v>
      </c>
      <c r="AI160" s="4" t="s">
        <v>5267</v>
      </c>
      <c r="AJ160" s="4" t="s">
        <v>5268</v>
      </c>
      <c r="AS160" s="4" t="s">
        <v>5269</v>
      </c>
      <c r="AW160" s="4" t="s">
        <v>5270</v>
      </c>
      <c r="BA160" s="4" t="s">
        <v>5271</v>
      </c>
      <c r="BC160" s="4" t="s">
        <v>3621</v>
      </c>
      <c r="BJ160" s="4" t="s">
        <v>3772</v>
      </c>
    </row>
    <row r="161" spans="1:132" ht="15" customHeight="1" x14ac:dyDescent="0.25">
      <c r="A161" s="4" t="s">
        <v>5272</v>
      </c>
      <c r="B161" s="4" t="s">
        <v>5272</v>
      </c>
      <c r="C161" s="4" t="s">
        <v>303</v>
      </c>
      <c r="D161" t="s">
        <v>260</v>
      </c>
      <c r="G161" s="4" t="s">
        <v>5279</v>
      </c>
      <c r="H161" s="4" t="s">
        <v>7011</v>
      </c>
      <c r="I161" s="4" t="s">
        <v>5287</v>
      </c>
      <c r="X161" t="s">
        <v>5273</v>
      </c>
      <c r="Y161" t="s">
        <v>262</v>
      </c>
      <c r="Z161" s="4" t="s">
        <v>5274</v>
      </c>
      <c r="AA161" s="4" t="s">
        <v>5275</v>
      </c>
      <c r="AB161" s="4" t="s">
        <v>5276</v>
      </c>
      <c r="AC161" s="4" t="s">
        <v>5277</v>
      </c>
      <c r="AD161" s="18">
        <v>179677211793</v>
      </c>
      <c r="AF161" s="18">
        <f t="shared" si="2"/>
        <v>0</v>
      </c>
      <c r="AG161" s="4" t="s">
        <v>3031</v>
      </c>
      <c r="AH161" s="4" t="s">
        <v>701</v>
      </c>
      <c r="AI161" s="4" t="s">
        <v>5278</v>
      </c>
      <c r="AJ161" s="4" t="s">
        <v>5279</v>
      </c>
      <c r="AS161" s="4" t="s">
        <v>5280</v>
      </c>
      <c r="AW161" s="4" t="s">
        <v>5281</v>
      </c>
      <c r="BA161" s="4" t="s">
        <v>5282</v>
      </c>
      <c r="BC161" s="4" t="s">
        <v>5283</v>
      </c>
      <c r="BD161" s="4" t="s">
        <v>5283</v>
      </c>
      <c r="BE161" s="4" t="s">
        <v>5283</v>
      </c>
      <c r="BF161" s="4" t="s">
        <v>5283</v>
      </c>
      <c r="BG161" s="4" t="s">
        <v>5284</v>
      </c>
      <c r="BH161" s="4" t="s">
        <v>5284</v>
      </c>
      <c r="BI161" s="4" t="s">
        <v>5284</v>
      </c>
      <c r="BL161" s="4" t="s">
        <v>5285</v>
      </c>
      <c r="BM161" s="4" t="s">
        <v>5285</v>
      </c>
      <c r="BN161" s="4" t="s">
        <v>5285</v>
      </c>
      <c r="BR161" s="4" t="s">
        <v>5286</v>
      </c>
      <c r="BS161" s="4" t="s">
        <v>5287</v>
      </c>
      <c r="BY161" s="4" t="s">
        <v>1988</v>
      </c>
      <c r="DW161" s="4" t="s">
        <v>5288</v>
      </c>
    </row>
    <row r="162" spans="1:132" ht="15" customHeight="1" x14ac:dyDescent="0.25">
      <c r="A162" s="4" t="s">
        <v>5289</v>
      </c>
      <c r="B162" s="4" t="s">
        <v>5289</v>
      </c>
      <c r="C162" s="4" t="s">
        <v>303</v>
      </c>
      <c r="D162" t="s">
        <v>184</v>
      </c>
      <c r="E162" s="16">
        <v>2018</v>
      </c>
      <c r="G162" s="4" t="s">
        <v>5298</v>
      </c>
      <c r="H162" s="4" t="s">
        <v>7011</v>
      </c>
      <c r="I162" s="4" t="s">
        <v>5318</v>
      </c>
      <c r="J162" s="4" t="s">
        <v>5319</v>
      </c>
      <c r="K162" s="4" t="s">
        <v>495</v>
      </c>
      <c r="P162" s="4" t="s">
        <v>5331</v>
      </c>
      <c r="Q162" s="4" t="s">
        <v>5332</v>
      </c>
      <c r="R162" s="4" t="s">
        <v>5333</v>
      </c>
      <c r="S162" s="4" t="s">
        <v>5334</v>
      </c>
      <c r="T162" s="4" t="s">
        <v>5335</v>
      </c>
      <c r="U162" s="4" t="s">
        <v>5336</v>
      </c>
      <c r="V162" s="4" t="s">
        <v>5339</v>
      </c>
      <c r="W162" s="4" t="s">
        <v>5340</v>
      </c>
      <c r="X162" t="s">
        <v>5290</v>
      </c>
      <c r="Y162" t="s">
        <v>262</v>
      </c>
      <c r="Z162" s="4" t="s">
        <v>5291</v>
      </c>
      <c r="AA162" s="4" t="s">
        <v>5292</v>
      </c>
      <c r="AB162" s="4" t="s">
        <v>5293</v>
      </c>
      <c r="AC162" s="4" t="s">
        <v>5294</v>
      </c>
      <c r="AD162" s="18">
        <v>284087563695</v>
      </c>
      <c r="AE162" s="4" t="s">
        <v>5295</v>
      </c>
      <c r="AF162" s="18">
        <f t="shared" si="2"/>
        <v>20397487073.301003</v>
      </c>
      <c r="AG162" s="4" t="s">
        <v>1789</v>
      </c>
      <c r="AH162" s="4" t="s">
        <v>5296</v>
      </c>
      <c r="AI162" s="4" t="s">
        <v>5297</v>
      </c>
      <c r="AJ162" s="4" t="s">
        <v>5298</v>
      </c>
      <c r="AK162" s="4" t="s">
        <v>198</v>
      </c>
      <c r="AL162" s="4" t="s">
        <v>5299</v>
      </c>
      <c r="AM162" s="4" t="s">
        <v>5300</v>
      </c>
      <c r="AN162" s="4" t="s">
        <v>5301</v>
      </c>
      <c r="AO162" s="4" t="s">
        <v>1234</v>
      </c>
      <c r="AQ162" s="4" t="s">
        <v>132</v>
      </c>
      <c r="AR162" s="4" t="s">
        <v>5302</v>
      </c>
      <c r="AS162" s="4" t="s">
        <v>5303</v>
      </c>
      <c r="AU162" s="4" t="s">
        <v>5304</v>
      </c>
      <c r="AV162" s="4" t="s">
        <v>5305</v>
      </c>
      <c r="AW162" s="4" t="s">
        <v>5305</v>
      </c>
      <c r="AX162" s="4" t="s">
        <v>5306</v>
      </c>
      <c r="AY162" s="4" t="s">
        <v>5307</v>
      </c>
      <c r="AZ162" s="4" t="s">
        <v>5308</v>
      </c>
      <c r="BA162" s="4" t="s">
        <v>5309</v>
      </c>
      <c r="BC162" s="4" t="s">
        <v>5310</v>
      </c>
      <c r="BD162" s="4" t="s">
        <v>5311</v>
      </c>
      <c r="BE162" s="4" t="s">
        <v>5311</v>
      </c>
      <c r="BF162" s="4" t="s">
        <v>5311</v>
      </c>
      <c r="BG162" s="4" t="s">
        <v>5312</v>
      </c>
      <c r="BH162" s="4" t="s">
        <v>5312</v>
      </c>
      <c r="BI162" s="4" t="s">
        <v>5312</v>
      </c>
      <c r="BJ162" s="4" t="s">
        <v>5313</v>
      </c>
      <c r="BK162" s="4" t="s">
        <v>5314</v>
      </c>
      <c r="BL162" s="4" t="s">
        <v>5315</v>
      </c>
      <c r="BM162" s="4" t="s">
        <v>5315</v>
      </c>
      <c r="BN162" s="4" t="s">
        <v>5315</v>
      </c>
      <c r="BO162" s="4" t="s">
        <v>5316</v>
      </c>
      <c r="BP162" s="4" t="s">
        <v>5316</v>
      </c>
      <c r="BQ162" s="4" t="s">
        <v>5316</v>
      </c>
      <c r="BR162" s="4" t="s">
        <v>5317</v>
      </c>
      <c r="BS162" s="4" t="s">
        <v>5318</v>
      </c>
      <c r="BT162" s="4" t="s">
        <v>5319</v>
      </c>
      <c r="BU162" s="4" t="s">
        <v>495</v>
      </c>
      <c r="BV162" s="4" t="s">
        <v>126</v>
      </c>
      <c r="BW162" s="4" t="s">
        <v>5320</v>
      </c>
      <c r="BX162" s="4" t="s">
        <v>198</v>
      </c>
      <c r="BY162" s="4" t="s">
        <v>5321</v>
      </c>
      <c r="BZ162" s="4" t="s">
        <v>5322</v>
      </c>
      <c r="CA162" s="4" t="s">
        <v>5323</v>
      </c>
      <c r="CB162" s="4" t="s">
        <v>156</v>
      </c>
      <c r="CC162" s="4" t="s">
        <v>741</v>
      </c>
      <c r="CE162" s="4" t="s">
        <v>126</v>
      </c>
      <c r="CF162" s="4" t="s">
        <v>5324</v>
      </c>
      <c r="CG162" s="4" t="s">
        <v>5325</v>
      </c>
      <c r="CH162" s="4" t="s">
        <v>5326</v>
      </c>
      <c r="CM162" s="4" t="s">
        <v>224</v>
      </c>
      <c r="CN162" s="4" t="s">
        <v>5327</v>
      </c>
      <c r="CO162" s="4" t="s">
        <v>5328</v>
      </c>
      <c r="CP162" s="4" t="s">
        <v>5329</v>
      </c>
      <c r="CQ162" s="4" t="s">
        <v>5330</v>
      </c>
      <c r="CR162" s="4" t="s">
        <v>5331</v>
      </c>
      <c r="CS162" s="4" t="s">
        <v>5332</v>
      </c>
      <c r="CT162" s="4" t="s">
        <v>5333</v>
      </c>
      <c r="CU162" s="4" t="s">
        <v>5334</v>
      </c>
      <c r="CV162" s="4" t="s">
        <v>5335</v>
      </c>
      <c r="CW162" s="4" t="s">
        <v>5336</v>
      </c>
      <c r="CX162" s="4" t="s">
        <v>5337</v>
      </c>
      <c r="CY162" s="4" t="s">
        <v>5338</v>
      </c>
      <c r="CZ162" s="4" t="s">
        <v>5339</v>
      </c>
      <c r="DA162" s="4" t="s">
        <v>5340</v>
      </c>
      <c r="DB162" s="4" t="s">
        <v>5341</v>
      </c>
      <c r="DC162" s="4" t="s">
        <v>5342</v>
      </c>
      <c r="DD162" s="4" t="s">
        <v>5343</v>
      </c>
      <c r="DE162" s="4" t="s">
        <v>5344</v>
      </c>
      <c r="DF162" s="4" t="s">
        <v>5345</v>
      </c>
      <c r="DG162" s="4" t="s">
        <v>5346</v>
      </c>
      <c r="DH162" s="4" t="s">
        <v>5347</v>
      </c>
      <c r="DI162" s="4" t="s">
        <v>5348</v>
      </c>
      <c r="DJ162" s="4" t="s">
        <v>5349</v>
      </c>
      <c r="DK162" s="4" t="s">
        <v>5350</v>
      </c>
      <c r="DL162" s="4" t="s">
        <v>5351</v>
      </c>
      <c r="DM162" s="4" t="s">
        <v>5352</v>
      </c>
      <c r="DN162" s="4" t="s">
        <v>387</v>
      </c>
      <c r="DO162" s="4" t="s">
        <v>386</v>
      </c>
      <c r="DP162" s="4" t="s">
        <v>386</v>
      </c>
      <c r="DQ162" s="4" t="s">
        <v>2397</v>
      </c>
      <c r="DR162" s="4" t="s">
        <v>5353</v>
      </c>
      <c r="DS162" s="4" t="s">
        <v>5354</v>
      </c>
      <c r="DT162" s="4" t="s">
        <v>2954</v>
      </c>
      <c r="DU162" s="4" t="s">
        <v>2086</v>
      </c>
      <c r="DV162" s="4" t="s">
        <v>5355</v>
      </c>
      <c r="DW162" s="4" t="s">
        <v>5356</v>
      </c>
      <c r="DX162" s="4" t="s">
        <v>5357</v>
      </c>
      <c r="DY162" s="4" t="s">
        <v>4407</v>
      </c>
      <c r="DZ162" s="4" t="s">
        <v>5358</v>
      </c>
      <c r="EA162" s="4" t="s">
        <v>2654</v>
      </c>
      <c r="EB162" s="4" t="s">
        <v>5359</v>
      </c>
    </row>
    <row r="163" spans="1:132" ht="15" customHeight="1" x14ac:dyDescent="0.25">
      <c r="A163" s="4" t="s">
        <v>5360</v>
      </c>
      <c r="B163" s="4" t="s">
        <v>5360</v>
      </c>
      <c r="C163" s="4" t="s">
        <v>190</v>
      </c>
      <c r="D163" t="s">
        <v>184</v>
      </c>
      <c r="E163" s="16">
        <v>2013</v>
      </c>
      <c r="G163" s="4" t="s">
        <v>5369</v>
      </c>
      <c r="H163" s="4" t="s">
        <v>7011</v>
      </c>
      <c r="I163" s="4" t="s">
        <v>5377</v>
      </c>
      <c r="J163" s="4" t="s">
        <v>5319</v>
      </c>
      <c r="K163" s="4" t="s">
        <v>2994</v>
      </c>
      <c r="X163" t="s">
        <v>5361</v>
      </c>
      <c r="Y163" t="s">
        <v>115</v>
      </c>
      <c r="Z163" s="4" t="s">
        <v>5362</v>
      </c>
      <c r="AA163" s="4" t="s">
        <v>5363</v>
      </c>
      <c r="AB163" s="4" t="s">
        <v>5364</v>
      </c>
      <c r="AC163" s="4" t="s">
        <v>5365</v>
      </c>
      <c r="AD163" s="18">
        <v>1699876578871</v>
      </c>
      <c r="AE163" s="4" t="s">
        <v>325</v>
      </c>
      <c r="AF163" s="18">
        <f t="shared" si="2"/>
        <v>118991360520.97002</v>
      </c>
      <c r="AG163" s="4" t="s">
        <v>5366</v>
      </c>
      <c r="AH163" s="4" t="s">
        <v>5367</v>
      </c>
      <c r="AI163" s="4" t="s">
        <v>5368</v>
      </c>
      <c r="AJ163" s="4" t="s">
        <v>5369</v>
      </c>
      <c r="AK163" s="4" t="s">
        <v>198</v>
      </c>
      <c r="AS163" s="4" t="s">
        <v>5370</v>
      </c>
      <c r="AU163" s="4" t="s">
        <v>5371</v>
      </c>
      <c r="AY163" s="4" t="s">
        <v>765</v>
      </c>
      <c r="AZ163" s="4" t="s">
        <v>683</v>
      </c>
      <c r="BA163" s="4" t="s">
        <v>774</v>
      </c>
      <c r="BC163" s="4" t="s">
        <v>5372</v>
      </c>
      <c r="BD163" s="4" t="s">
        <v>5373</v>
      </c>
      <c r="BE163" s="4" t="s">
        <v>5373</v>
      </c>
      <c r="BF163" s="4" t="s">
        <v>5373</v>
      </c>
      <c r="BG163" s="4" t="s">
        <v>5374</v>
      </c>
      <c r="BH163" s="4" t="s">
        <v>5374</v>
      </c>
      <c r="BI163" s="4" t="s">
        <v>5374</v>
      </c>
      <c r="BJ163" s="4" t="s">
        <v>5375</v>
      </c>
      <c r="BK163" s="4" t="s">
        <v>484</v>
      </c>
      <c r="BR163" s="4" t="s">
        <v>5376</v>
      </c>
      <c r="BS163" s="4" t="s">
        <v>5377</v>
      </c>
      <c r="BT163" s="4" t="s">
        <v>5319</v>
      </c>
      <c r="BU163" s="4" t="s">
        <v>2994</v>
      </c>
      <c r="BV163" s="4" t="s">
        <v>198</v>
      </c>
      <c r="BX163" s="4" t="s">
        <v>198</v>
      </c>
      <c r="BY163" s="4" t="s">
        <v>5378</v>
      </c>
      <c r="BZ163" s="4" t="s">
        <v>5362</v>
      </c>
      <c r="CA163" s="4" t="s">
        <v>4971</v>
      </c>
      <c r="CE163" s="4" t="s">
        <v>126</v>
      </c>
      <c r="CG163" s="4" t="s">
        <v>5379</v>
      </c>
      <c r="CJ163" s="4" t="s">
        <v>5380</v>
      </c>
      <c r="CK163" s="4" t="s">
        <v>2045</v>
      </c>
      <c r="CL163" s="4" t="s">
        <v>5381</v>
      </c>
      <c r="CM163" s="4" t="s">
        <v>331</v>
      </c>
      <c r="CN163" s="4" t="s">
        <v>5382</v>
      </c>
      <c r="CO163" s="4" t="s">
        <v>5383</v>
      </c>
      <c r="CP163" s="4" t="s">
        <v>5384</v>
      </c>
      <c r="CQ163" s="4" t="s">
        <v>5385</v>
      </c>
      <c r="DB163" s="4" t="s">
        <v>5386</v>
      </c>
      <c r="DC163" s="4" t="s">
        <v>5387</v>
      </c>
      <c r="DF163" s="4" t="s">
        <v>5388</v>
      </c>
      <c r="DQ163" s="4" t="s">
        <v>5389</v>
      </c>
      <c r="DR163" s="4" t="s">
        <v>5390</v>
      </c>
      <c r="DS163" s="4" t="s">
        <v>5391</v>
      </c>
      <c r="DT163" s="4" t="s">
        <v>388</v>
      </c>
      <c r="DU163" s="4" t="s">
        <v>5392</v>
      </c>
      <c r="DV163" s="4" t="s">
        <v>5393</v>
      </c>
      <c r="DW163" s="4" t="s">
        <v>5393</v>
      </c>
      <c r="DZ163" s="4" t="s">
        <v>5394</v>
      </c>
    </row>
    <row r="164" spans="1:132" ht="15" customHeight="1" x14ac:dyDescent="0.25">
      <c r="A164" s="4" t="s">
        <v>5395</v>
      </c>
      <c r="B164" s="4" t="s">
        <v>5395</v>
      </c>
      <c r="C164" s="4" t="s">
        <v>119</v>
      </c>
      <c r="D164" t="s">
        <v>319</v>
      </c>
      <c r="E164" s="16">
        <v>2017</v>
      </c>
      <c r="G164" s="4" t="s">
        <v>5402</v>
      </c>
      <c r="H164" s="4" t="s">
        <v>7011</v>
      </c>
      <c r="I164" s="4" t="s">
        <v>5415</v>
      </c>
      <c r="J164" s="4" t="s">
        <v>5416</v>
      </c>
      <c r="P164" s="4" t="s">
        <v>5426</v>
      </c>
      <c r="Q164" s="4" t="s">
        <v>5427</v>
      </c>
      <c r="R164" s="4" t="s">
        <v>5428</v>
      </c>
      <c r="S164" s="4" t="s">
        <v>5429</v>
      </c>
      <c r="T164" s="4" t="s">
        <v>5430</v>
      </c>
      <c r="U164" s="4" t="s">
        <v>5431</v>
      </c>
      <c r="V164" s="4" t="s">
        <v>5434</v>
      </c>
      <c r="W164" s="4" t="s">
        <v>5435</v>
      </c>
      <c r="X164" t="s">
        <v>5396</v>
      </c>
      <c r="Y164" t="s">
        <v>115</v>
      </c>
      <c r="Z164" s="4" t="s">
        <v>5397</v>
      </c>
      <c r="AA164" s="4" t="s">
        <v>5398</v>
      </c>
      <c r="AB164" s="4" t="s">
        <v>5399</v>
      </c>
      <c r="AC164" s="4" t="s">
        <v>1193</v>
      </c>
      <c r="AD164" s="18">
        <v>10355974217</v>
      </c>
      <c r="AF164" s="18">
        <f t="shared" si="2"/>
        <v>0</v>
      </c>
      <c r="AG164" s="4" t="s">
        <v>3325</v>
      </c>
      <c r="AH164" s="4" t="s">
        <v>5400</v>
      </c>
      <c r="AI164" s="4" t="s">
        <v>5401</v>
      </c>
      <c r="AJ164" s="4" t="s">
        <v>5402</v>
      </c>
      <c r="AK164" s="4" t="s">
        <v>198</v>
      </c>
      <c r="AP164" s="4" t="s">
        <v>5403</v>
      </c>
      <c r="AS164" s="4" t="s">
        <v>5404</v>
      </c>
      <c r="AW164" s="4" t="s">
        <v>5405</v>
      </c>
      <c r="AY164" s="4" t="s">
        <v>5406</v>
      </c>
      <c r="AZ164" s="4" t="s">
        <v>5407</v>
      </c>
      <c r="BA164" s="4" t="s">
        <v>5408</v>
      </c>
      <c r="BB164" s="4" t="s">
        <v>5409</v>
      </c>
      <c r="BC164" s="4" t="s">
        <v>5410</v>
      </c>
      <c r="BD164" s="4" t="s">
        <v>5411</v>
      </c>
      <c r="BE164" s="4" t="s">
        <v>5411</v>
      </c>
      <c r="BF164" s="4" t="s">
        <v>5411</v>
      </c>
      <c r="BG164" s="4" t="s">
        <v>5412</v>
      </c>
      <c r="BH164" s="4" t="s">
        <v>5412</v>
      </c>
      <c r="BI164" s="4" t="s">
        <v>5412</v>
      </c>
      <c r="BK164" s="4" t="s">
        <v>5407</v>
      </c>
      <c r="BL164" s="4" t="s">
        <v>5413</v>
      </c>
      <c r="BM164" s="4" t="s">
        <v>5413</v>
      </c>
      <c r="BN164" s="4" t="s">
        <v>5413</v>
      </c>
      <c r="BR164" s="4" t="s">
        <v>5414</v>
      </c>
      <c r="BS164" s="4" t="s">
        <v>5415</v>
      </c>
      <c r="BT164" s="4" t="s">
        <v>5416</v>
      </c>
      <c r="BV164" s="4" t="s">
        <v>126</v>
      </c>
      <c r="BW164" s="4" t="s">
        <v>5417</v>
      </c>
      <c r="BX164" s="4" t="s">
        <v>126</v>
      </c>
      <c r="BY164" s="4" t="s">
        <v>5418</v>
      </c>
      <c r="BZ164" s="4" t="s">
        <v>5397</v>
      </c>
      <c r="CB164" s="4" t="s">
        <v>156</v>
      </c>
      <c r="CE164" s="4" t="s">
        <v>126</v>
      </c>
      <c r="CF164" s="4" t="s">
        <v>5419</v>
      </c>
      <c r="CG164" s="4" t="s">
        <v>5420</v>
      </c>
      <c r="CH164" s="4" t="s">
        <v>5421</v>
      </c>
      <c r="CI164" s="4" t="s">
        <v>244</v>
      </c>
      <c r="CM164" s="4" t="s">
        <v>362</v>
      </c>
      <c r="CN164" s="4" t="s">
        <v>5422</v>
      </c>
      <c r="CO164" s="4" t="s">
        <v>5423</v>
      </c>
      <c r="CP164" s="4" t="s">
        <v>5424</v>
      </c>
      <c r="CQ164" s="4" t="s">
        <v>5425</v>
      </c>
      <c r="CR164" s="4" t="s">
        <v>5426</v>
      </c>
      <c r="CS164" s="4" t="s">
        <v>5427</v>
      </c>
      <c r="CT164" s="4" t="s">
        <v>5428</v>
      </c>
      <c r="CU164" s="4" t="s">
        <v>5429</v>
      </c>
      <c r="CV164" s="4" t="s">
        <v>5430</v>
      </c>
      <c r="CW164" s="4" t="s">
        <v>5431</v>
      </c>
      <c r="CX164" s="4" t="s">
        <v>5432</v>
      </c>
      <c r="CY164" s="4" t="s">
        <v>5433</v>
      </c>
      <c r="CZ164" s="4" t="s">
        <v>5434</v>
      </c>
      <c r="DA164" s="4" t="s">
        <v>5435</v>
      </c>
      <c r="DB164" s="4" t="s">
        <v>5436</v>
      </c>
      <c r="DC164" s="4" t="s">
        <v>5437</v>
      </c>
      <c r="DD164" s="4" t="s">
        <v>5438</v>
      </c>
      <c r="DE164" s="4" t="s">
        <v>5439</v>
      </c>
      <c r="DH164" s="4" t="s">
        <v>5440</v>
      </c>
      <c r="DI164" s="4" t="s">
        <v>5441</v>
      </c>
      <c r="DN164" s="4" t="s">
        <v>1067</v>
      </c>
      <c r="DO164" s="4" t="s">
        <v>2198</v>
      </c>
      <c r="DP164" s="4" t="s">
        <v>388</v>
      </c>
      <c r="DQ164" s="4" t="s">
        <v>169</v>
      </c>
      <c r="DR164" s="4" t="s">
        <v>5442</v>
      </c>
      <c r="DT164" s="4" t="s">
        <v>2195</v>
      </c>
      <c r="DU164" s="4" t="s">
        <v>5443</v>
      </c>
      <c r="DV164" s="4" t="s">
        <v>5444</v>
      </c>
      <c r="DX164" s="4" t="s">
        <v>1317</v>
      </c>
      <c r="DY164" s="4" t="s">
        <v>2198</v>
      </c>
    </row>
    <row r="165" spans="1:132" ht="15" customHeight="1" x14ac:dyDescent="0.25">
      <c r="A165" s="4" t="s">
        <v>5445</v>
      </c>
      <c r="B165" s="4" t="s">
        <v>5445</v>
      </c>
      <c r="C165" s="4" t="s">
        <v>265</v>
      </c>
      <c r="D165" t="s">
        <v>278</v>
      </c>
      <c r="E165" s="16">
        <v>2010</v>
      </c>
      <c r="G165" s="4" t="s">
        <v>5451</v>
      </c>
      <c r="H165" s="4" t="s">
        <v>7011</v>
      </c>
      <c r="I165" s="4" t="s">
        <v>5463</v>
      </c>
      <c r="J165" s="4" t="s">
        <v>692</v>
      </c>
      <c r="X165" t="s">
        <v>5446</v>
      </c>
      <c r="Y165" t="s">
        <v>262</v>
      </c>
      <c r="Z165" s="4" t="s">
        <v>5447</v>
      </c>
      <c r="AA165" s="4" t="s">
        <v>5448</v>
      </c>
      <c r="AB165" s="4" t="s">
        <v>5449</v>
      </c>
      <c r="AC165" s="4" t="s">
        <v>5450</v>
      </c>
      <c r="AD165" s="18">
        <v>843842416</v>
      </c>
      <c r="AF165" s="18">
        <f t="shared" si="2"/>
        <v>0</v>
      </c>
      <c r="AG165" s="4" t="s">
        <v>929</v>
      </c>
      <c r="AH165" s="4" t="s">
        <v>2162</v>
      </c>
      <c r="AI165" s="4" t="s">
        <v>857</v>
      </c>
      <c r="AJ165" s="4" t="s">
        <v>5451</v>
      </c>
      <c r="AK165" s="4" t="s">
        <v>198</v>
      </c>
      <c r="AS165" s="4" t="s">
        <v>5452</v>
      </c>
      <c r="AV165" s="4" t="s">
        <v>5453</v>
      </c>
      <c r="AZ165" s="4" t="s">
        <v>5454</v>
      </c>
      <c r="BA165" s="4" t="s">
        <v>5455</v>
      </c>
      <c r="BB165" s="4" t="s">
        <v>5456</v>
      </c>
      <c r="BC165" s="4" t="s">
        <v>5457</v>
      </c>
      <c r="BG165" s="4" t="s">
        <v>5458</v>
      </c>
      <c r="BH165" s="4" t="s">
        <v>5458</v>
      </c>
      <c r="BI165" s="4" t="s">
        <v>5458</v>
      </c>
      <c r="BJ165" s="4" t="s">
        <v>5459</v>
      </c>
      <c r="BK165" s="4" t="s">
        <v>5459</v>
      </c>
      <c r="BL165" s="4" t="s">
        <v>5460</v>
      </c>
      <c r="BM165" s="4" t="s">
        <v>5460</v>
      </c>
      <c r="BN165" s="4" t="s">
        <v>5460</v>
      </c>
      <c r="BO165" s="4" t="s">
        <v>5461</v>
      </c>
      <c r="BP165" s="4" t="s">
        <v>5461</v>
      </c>
      <c r="BQ165" s="4" t="s">
        <v>5461</v>
      </c>
      <c r="BR165" s="4" t="s">
        <v>5462</v>
      </c>
      <c r="BS165" s="4" t="s">
        <v>5463</v>
      </c>
      <c r="BT165" s="4" t="s">
        <v>692</v>
      </c>
      <c r="BV165" s="4" t="s">
        <v>198</v>
      </c>
      <c r="BX165" s="4" t="s">
        <v>198</v>
      </c>
      <c r="BY165" s="4" t="s">
        <v>573</v>
      </c>
      <c r="BZ165" s="4" t="s">
        <v>5447</v>
      </c>
      <c r="CB165" s="4" t="s">
        <v>2181</v>
      </c>
      <c r="CD165" s="4" t="s">
        <v>5463</v>
      </c>
      <c r="CE165" s="4" t="s">
        <v>198</v>
      </c>
      <c r="CF165" s="4" t="s">
        <v>5464</v>
      </c>
      <c r="DZ165" s="4" t="s">
        <v>5465</v>
      </c>
    </row>
    <row r="166" spans="1:132" ht="15" customHeight="1" x14ac:dyDescent="0.25">
      <c r="A166" s="4" t="s">
        <v>5466</v>
      </c>
      <c r="B166" s="4" t="s">
        <v>5466</v>
      </c>
      <c r="C166" s="4" t="s">
        <v>303</v>
      </c>
      <c r="D166" t="s">
        <v>184</v>
      </c>
      <c r="G166" s="4" t="s">
        <v>5473</v>
      </c>
      <c r="H166" s="4" t="s">
        <v>7011</v>
      </c>
      <c r="X166" t="s">
        <v>5467</v>
      </c>
      <c r="Y166" t="s">
        <v>262</v>
      </c>
      <c r="Z166" s="4" t="s">
        <v>301</v>
      </c>
      <c r="AA166" s="4" t="s">
        <v>5468</v>
      </c>
      <c r="AB166" s="4" t="s">
        <v>5469</v>
      </c>
      <c r="AC166" s="4" t="s">
        <v>5470</v>
      </c>
      <c r="AD166" s="18">
        <v>1541204337</v>
      </c>
      <c r="AF166" s="18">
        <f t="shared" si="2"/>
        <v>0</v>
      </c>
      <c r="AG166" s="4" t="s">
        <v>5471</v>
      </c>
      <c r="AI166" s="4" t="s">
        <v>5472</v>
      </c>
      <c r="AJ166" s="4" t="s">
        <v>5473</v>
      </c>
      <c r="AK166" s="4" t="s">
        <v>447</v>
      </c>
      <c r="AS166" s="4" t="s">
        <v>5474</v>
      </c>
      <c r="AW166" s="4" t="s">
        <v>5475</v>
      </c>
      <c r="AZ166" s="4" t="s">
        <v>5476</v>
      </c>
      <c r="BA166" s="4" t="s">
        <v>5477</v>
      </c>
      <c r="BJ166" s="4" t="s">
        <v>5478</v>
      </c>
      <c r="BK166" s="4" t="s">
        <v>5479</v>
      </c>
    </row>
    <row r="167" spans="1:132" ht="15" customHeight="1" x14ac:dyDescent="0.25">
      <c r="A167" s="4" t="s">
        <v>5480</v>
      </c>
      <c r="B167" s="4" t="s">
        <v>5480</v>
      </c>
      <c r="C167" s="4" t="s">
        <v>265</v>
      </c>
      <c r="D167" t="s">
        <v>319</v>
      </c>
      <c r="G167" s="4" t="s">
        <v>5489</v>
      </c>
      <c r="H167" s="4" t="s">
        <v>7011</v>
      </c>
      <c r="P167" s="4" t="s">
        <v>642</v>
      </c>
      <c r="R167" s="4" t="s">
        <v>3746</v>
      </c>
      <c r="T167" s="4" t="s">
        <v>367</v>
      </c>
      <c r="V167" s="4" t="s">
        <v>386</v>
      </c>
      <c r="W167" s="4" t="s">
        <v>5506</v>
      </c>
      <c r="X167" t="s">
        <v>5481</v>
      </c>
      <c r="Y167" t="s">
        <v>186</v>
      </c>
      <c r="Z167" s="4" t="s">
        <v>5482</v>
      </c>
      <c r="AA167" s="4" t="s">
        <v>5483</v>
      </c>
      <c r="AB167" s="4" t="s">
        <v>5484</v>
      </c>
      <c r="AC167" s="4" t="s">
        <v>5485</v>
      </c>
      <c r="AD167" s="18">
        <v>472914469</v>
      </c>
      <c r="AE167" s="4" t="s">
        <v>5486</v>
      </c>
      <c r="AF167" s="18">
        <f t="shared" si="2"/>
        <v>6006013.7562999995</v>
      </c>
      <c r="AH167" s="4" t="s">
        <v>5487</v>
      </c>
      <c r="AI167" s="4" t="s">
        <v>5488</v>
      </c>
      <c r="AJ167" s="4" t="s">
        <v>5489</v>
      </c>
      <c r="AK167" s="4" t="s">
        <v>198</v>
      </c>
      <c r="AL167" s="4" t="s">
        <v>664</v>
      </c>
      <c r="AM167" s="4" t="s">
        <v>5490</v>
      </c>
      <c r="AN167" s="4" t="s">
        <v>5491</v>
      </c>
      <c r="AS167" s="4" t="s">
        <v>5492</v>
      </c>
      <c r="AT167" s="4" t="s">
        <v>198</v>
      </c>
      <c r="AU167" s="4" t="s">
        <v>198</v>
      </c>
      <c r="AV167" s="4" t="s">
        <v>688</v>
      </c>
      <c r="AX167" s="4" t="s">
        <v>5493</v>
      </c>
      <c r="AY167" s="4" t="s">
        <v>3066</v>
      </c>
      <c r="AZ167" s="4" t="s">
        <v>5494</v>
      </c>
      <c r="BA167" s="4" t="s">
        <v>5495</v>
      </c>
      <c r="BB167" s="4" t="s">
        <v>4431</v>
      </c>
      <c r="BC167" s="4" t="s">
        <v>5496</v>
      </c>
      <c r="BD167" s="4" t="s">
        <v>5497</v>
      </c>
      <c r="BE167" s="4" t="s">
        <v>5497</v>
      </c>
      <c r="BF167" s="4" t="s">
        <v>5497</v>
      </c>
      <c r="BG167" s="4" t="s">
        <v>5498</v>
      </c>
      <c r="BH167" s="4" t="s">
        <v>5498</v>
      </c>
      <c r="BI167" s="4" t="s">
        <v>5498</v>
      </c>
      <c r="BJ167" s="4" t="s">
        <v>2608</v>
      </c>
      <c r="BK167" s="4" t="s">
        <v>5499</v>
      </c>
      <c r="BL167" s="4" t="s">
        <v>5500</v>
      </c>
      <c r="BM167" s="4" t="s">
        <v>5500</v>
      </c>
      <c r="BN167" s="4" t="s">
        <v>5500</v>
      </c>
      <c r="BO167" s="4" t="s">
        <v>5501</v>
      </c>
      <c r="BP167" s="4" t="s">
        <v>5501</v>
      </c>
      <c r="BQ167" s="4" t="s">
        <v>5501</v>
      </c>
      <c r="BR167" s="4" t="s">
        <v>331</v>
      </c>
      <c r="BV167" s="4" t="s">
        <v>198</v>
      </c>
      <c r="BX167" s="4" t="s">
        <v>198</v>
      </c>
      <c r="CN167" s="4" t="s">
        <v>5502</v>
      </c>
      <c r="CO167" s="4" t="s">
        <v>5503</v>
      </c>
      <c r="CR167" s="4" t="s">
        <v>642</v>
      </c>
      <c r="CT167" s="4" t="s">
        <v>3746</v>
      </c>
      <c r="CV167" s="4" t="s">
        <v>367</v>
      </c>
      <c r="CX167" s="4" t="s">
        <v>5504</v>
      </c>
      <c r="CY167" s="4" t="s">
        <v>5505</v>
      </c>
      <c r="CZ167" s="4" t="s">
        <v>386</v>
      </c>
      <c r="DA167" s="4" t="s">
        <v>5506</v>
      </c>
      <c r="DB167" s="4" t="s">
        <v>257</v>
      </c>
      <c r="DC167" s="4" t="s">
        <v>5507</v>
      </c>
      <c r="DD167" s="4" t="s">
        <v>257</v>
      </c>
      <c r="DE167" s="4" t="s">
        <v>5508</v>
      </c>
      <c r="DF167" s="4" t="s">
        <v>5509</v>
      </c>
      <c r="DG167" s="4" t="s">
        <v>5510</v>
      </c>
      <c r="DV167" s="4" t="s">
        <v>5511</v>
      </c>
      <c r="DZ167" s="4" t="s">
        <v>5512</v>
      </c>
    </row>
    <row r="168" spans="1:132" ht="15" customHeight="1" x14ac:dyDescent="0.25">
      <c r="A168" s="4" t="s">
        <v>5513</v>
      </c>
      <c r="B168" s="4" t="s">
        <v>5513</v>
      </c>
      <c r="C168" s="4" t="s">
        <v>303</v>
      </c>
      <c r="D168" t="s">
        <v>260</v>
      </c>
      <c r="E168" s="16">
        <v>2018</v>
      </c>
      <c r="G168" s="4" t="s">
        <v>5520</v>
      </c>
      <c r="H168" s="4" t="s">
        <v>7011</v>
      </c>
      <c r="I168" s="4" t="s">
        <v>5529</v>
      </c>
      <c r="J168" s="4" t="s">
        <v>5530</v>
      </c>
      <c r="X168" t="s">
        <v>5514</v>
      </c>
      <c r="Y168" t="s">
        <v>186</v>
      </c>
      <c r="Z168" s="4" t="s">
        <v>5515</v>
      </c>
      <c r="AA168" s="4" t="s">
        <v>5516</v>
      </c>
      <c r="AB168" s="4" t="s">
        <v>5517</v>
      </c>
      <c r="AC168" s="4" t="s">
        <v>5518</v>
      </c>
      <c r="AD168" s="18">
        <v>700117873253</v>
      </c>
      <c r="AF168" s="18">
        <f t="shared" si="2"/>
        <v>0</v>
      </c>
      <c r="AG168" s="4" t="s">
        <v>268</v>
      </c>
      <c r="AH168" s="4" t="s">
        <v>5519</v>
      </c>
      <c r="AI168" s="4" t="s">
        <v>857</v>
      </c>
      <c r="AJ168" s="4" t="s">
        <v>5520</v>
      </c>
      <c r="AK168" s="4" t="s">
        <v>198</v>
      </c>
      <c r="AN168" s="4" t="s">
        <v>5521</v>
      </c>
      <c r="AO168" s="4" t="s">
        <v>130</v>
      </c>
      <c r="AP168" s="4" t="s">
        <v>5522</v>
      </c>
      <c r="AQ168" s="4" t="s">
        <v>132</v>
      </c>
      <c r="AS168" s="4" t="s">
        <v>5523</v>
      </c>
      <c r="AW168" s="4" t="s">
        <v>5524</v>
      </c>
      <c r="BA168" s="4" t="s">
        <v>5525</v>
      </c>
      <c r="BB168" s="4" t="s">
        <v>5526</v>
      </c>
      <c r="BG168" s="4" t="s">
        <v>5527</v>
      </c>
      <c r="BH168" s="4" t="s">
        <v>5527</v>
      </c>
      <c r="BI168" s="4" t="s">
        <v>5527</v>
      </c>
      <c r="BR168" s="4" t="s">
        <v>5528</v>
      </c>
      <c r="BS168" s="4" t="s">
        <v>5529</v>
      </c>
      <c r="BT168" s="4" t="s">
        <v>5530</v>
      </c>
      <c r="BV168" s="4" t="s">
        <v>198</v>
      </c>
      <c r="BX168" s="4" t="s">
        <v>126</v>
      </c>
      <c r="BY168" s="4" t="s">
        <v>1988</v>
      </c>
      <c r="BZ168" s="4" t="s">
        <v>5515</v>
      </c>
      <c r="CA168" s="4" t="s">
        <v>5531</v>
      </c>
      <c r="CB168" s="4" t="s">
        <v>156</v>
      </c>
      <c r="CC168" s="4" t="s">
        <v>157</v>
      </c>
      <c r="CE168" s="4" t="s">
        <v>126</v>
      </c>
      <c r="CG168" s="4" t="s">
        <v>220</v>
      </c>
      <c r="CH168" s="4" t="s">
        <v>220</v>
      </c>
      <c r="CQ168" s="4" t="s">
        <v>5532</v>
      </c>
      <c r="DV168" s="4" t="s">
        <v>5533</v>
      </c>
      <c r="DW168" s="4" t="s">
        <v>5534</v>
      </c>
    </row>
    <row r="169" spans="1:132" ht="15" customHeight="1" x14ac:dyDescent="0.25">
      <c r="A169" s="4" t="s">
        <v>5535</v>
      </c>
      <c r="B169" s="4" t="s">
        <v>5535</v>
      </c>
      <c r="C169" s="4" t="s">
        <v>265</v>
      </c>
      <c r="D169" t="s">
        <v>319</v>
      </c>
      <c r="E169" s="16">
        <v>2008</v>
      </c>
      <c r="G169" s="4" t="s">
        <v>5542</v>
      </c>
      <c r="H169" s="4" t="s">
        <v>7011</v>
      </c>
      <c r="I169" s="4" t="s">
        <v>5554</v>
      </c>
      <c r="J169" s="4" t="s">
        <v>5555</v>
      </c>
      <c r="P169" s="4" t="s">
        <v>5560</v>
      </c>
      <c r="Q169" s="4" t="s">
        <v>5561</v>
      </c>
      <c r="R169" s="4" t="s">
        <v>5562</v>
      </c>
      <c r="S169" s="4" t="s">
        <v>5563</v>
      </c>
      <c r="T169" s="4" t="s">
        <v>5564</v>
      </c>
      <c r="U169" s="4" t="s">
        <v>5565</v>
      </c>
      <c r="X169" t="s">
        <v>5536</v>
      </c>
      <c r="Y169" t="s">
        <v>115</v>
      </c>
      <c r="Z169" s="4" t="s">
        <v>866</v>
      </c>
      <c r="AA169" s="4" t="s">
        <v>5537</v>
      </c>
      <c r="AB169" s="4" t="s">
        <v>5538</v>
      </c>
      <c r="AC169" s="4" t="s">
        <v>5539</v>
      </c>
      <c r="AD169" s="18">
        <v>23578084052</v>
      </c>
      <c r="AE169" s="4" t="s">
        <v>2161</v>
      </c>
      <c r="AF169" s="18">
        <f t="shared" si="2"/>
        <v>3065150926.7600002</v>
      </c>
      <c r="AG169" s="4" t="s">
        <v>268</v>
      </c>
      <c r="AH169" s="4" t="s">
        <v>5540</v>
      </c>
      <c r="AI169" s="4" t="s">
        <v>5541</v>
      </c>
      <c r="AJ169" s="4" t="s">
        <v>5542</v>
      </c>
      <c r="AK169" s="4" t="s">
        <v>1205</v>
      </c>
      <c r="AN169" s="4" t="s">
        <v>5543</v>
      </c>
      <c r="AO169" s="4" t="s">
        <v>5544</v>
      </c>
      <c r="AP169" s="4" t="s">
        <v>5545</v>
      </c>
      <c r="AQ169" s="4" t="s">
        <v>876</v>
      </c>
      <c r="AR169" s="4" t="s">
        <v>5546</v>
      </c>
      <c r="AS169" s="4" t="s">
        <v>5547</v>
      </c>
      <c r="BA169" s="4" t="s">
        <v>5548</v>
      </c>
      <c r="BB169" s="4" t="s">
        <v>5549</v>
      </c>
      <c r="BC169" s="4" t="s">
        <v>5550</v>
      </c>
      <c r="BG169" s="4" t="s">
        <v>5551</v>
      </c>
      <c r="BH169" s="4" t="s">
        <v>5551</v>
      </c>
      <c r="BI169" s="4" t="s">
        <v>5551</v>
      </c>
      <c r="BJ169" s="4" t="s">
        <v>2296</v>
      </c>
      <c r="BO169" s="4" t="s">
        <v>5552</v>
      </c>
      <c r="BP169" s="4" t="s">
        <v>5552</v>
      </c>
      <c r="BQ169" s="4" t="s">
        <v>5552</v>
      </c>
      <c r="BR169" s="4" t="s">
        <v>5553</v>
      </c>
      <c r="BS169" s="4" t="s">
        <v>5554</v>
      </c>
      <c r="BT169" s="4" t="s">
        <v>5555</v>
      </c>
      <c r="BV169" s="4" t="s">
        <v>198</v>
      </c>
      <c r="BX169" s="4" t="s">
        <v>198</v>
      </c>
      <c r="BY169" s="4" t="s">
        <v>893</v>
      </c>
      <c r="BZ169" s="4" t="s">
        <v>866</v>
      </c>
      <c r="CM169" s="4" t="s">
        <v>224</v>
      </c>
      <c r="CN169" s="4" t="s">
        <v>5556</v>
      </c>
      <c r="CO169" s="4" t="s">
        <v>5557</v>
      </c>
      <c r="CP169" s="4" t="s">
        <v>5558</v>
      </c>
      <c r="CQ169" s="4" t="s">
        <v>5559</v>
      </c>
      <c r="CR169" s="4" t="s">
        <v>5560</v>
      </c>
      <c r="CS169" s="4" t="s">
        <v>5561</v>
      </c>
      <c r="CT169" s="4" t="s">
        <v>5562</v>
      </c>
      <c r="CU169" s="4" t="s">
        <v>5563</v>
      </c>
      <c r="CV169" s="4" t="s">
        <v>5564</v>
      </c>
      <c r="CW169" s="4" t="s">
        <v>5565</v>
      </c>
      <c r="DB169" s="4" t="s">
        <v>5566</v>
      </c>
      <c r="DC169" s="4" t="s">
        <v>5567</v>
      </c>
      <c r="DD169" s="4" t="s">
        <v>1456</v>
      </c>
      <c r="DE169" s="4" t="s">
        <v>5568</v>
      </c>
      <c r="DN169" s="4" t="s">
        <v>2198</v>
      </c>
      <c r="DO169" s="4" t="s">
        <v>1067</v>
      </c>
      <c r="DP169" s="4" t="s">
        <v>2198</v>
      </c>
      <c r="DV169" s="4" t="s">
        <v>5569</v>
      </c>
      <c r="DW169" s="4" t="s">
        <v>5570</v>
      </c>
      <c r="DX169" s="4" t="s">
        <v>5571</v>
      </c>
      <c r="DY169" s="4" t="s">
        <v>848</v>
      </c>
      <c r="DZ169" s="4" t="s">
        <v>5572</v>
      </c>
      <c r="EA169" s="4" t="s">
        <v>5573</v>
      </c>
    </row>
    <row r="170" spans="1:132" ht="15" customHeight="1" x14ac:dyDescent="0.25">
      <c r="A170" s="4" t="s">
        <v>5574</v>
      </c>
      <c r="B170" s="4" t="s">
        <v>5574</v>
      </c>
      <c r="C170" s="4" t="s">
        <v>190</v>
      </c>
      <c r="D170" t="s">
        <v>184</v>
      </c>
      <c r="E170" s="16">
        <v>2020</v>
      </c>
      <c r="G170" s="4" t="s">
        <v>5584</v>
      </c>
      <c r="H170" s="4" t="s">
        <v>7011</v>
      </c>
      <c r="I170" s="4" t="s">
        <v>5606</v>
      </c>
      <c r="J170" s="4" t="s">
        <v>5607</v>
      </c>
      <c r="P170" s="4" t="s">
        <v>5614</v>
      </c>
      <c r="Q170" s="4" t="s">
        <v>5615</v>
      </c>
      <c r="R170" s="4" t="s">
        <v>5616</v>
      </c>
      <c r="S170" s="4" t="s">
        <v>5617</v>
      </c>
      <c r="T170" s="4" t="s">
        <v>5618</v>
      </c>
      <c r="U170" s="4" t="s">
        <v>5619</v>
      </c>
      <c r="V170" s="4" t="s">
        <v>5622</v>
      </c>
      <c r="W170" s="4" t="s">
        <v>5623</v>
      </c>
      <c r="X170" t="s">
        <v>5575</v>
      </c>
      <c r="Y170" t="s">
        <v>262</v>
      </c>
      <c r="Z170" s="4" t="s">
        <v>5576</v>
      </c>
      <c r="AA170" s="4" t="s">
        <v>5577</v>
      </c>
      <c r="AB170" s="4" t="s">
        <v>5578</v>
      </c>
      <c r="AC170" s="4" t="s">
        <v>5579</v>
      </c>
      <c r="AD170" s="18">
        <v>63082047649</v>
      </c>
      <c r="AE170" s="4" t="s">
        <v>5580</v>
      </c>
      <c r="AF170" s="18">
        <f t="shared" si="2"/>
        <v>5633226855.0557003</v>
      </c>
      <c r="AG170" s="4" t="s">
        <v>5581</v>
      </c>
      <c r="AH170" s="4" t="s">
        <v>5582</v>
      </c>
      <c r="AI170" s="4" t="s">
        <v>5583</v>
      </c>
      <c r="AJ170" s="4" t="s">
        <v>5584</v>
      </c>
      <c r="AK170" s="4" t="s">
        <v>198</v>
      </c>
      <c r="AL170" s="4" t="s">
        <v>5585</v>
      </c>
      <c r="AM170" s="4" t="s">
        <v>5586</v>
      </c>
      <c r="AN170" s="4" t="s">
        <v>5587</v>
      </c>
      <c r="AO170" s="4" t="s">
        <v>5588</v>
      </c>
      <c r="AP170" s="4" t="s">
        <v>5589</v>
      </c>
      <c r="AQ170" s="4" t="s">
        <v>5590</v>
      </c>
      <c r="AR170" s="4" t="s">
        <v>5591</v>
      </c>
      <c r="AS170" s="4" t="s">
        <v>5592</v>
      </c>
      <c r="AT170" s="4" t="s">
        <v>5593</v>
      </c>
      <c r="AU170" s="4" t="s">
        <v>5594</v>
      </c>
      <c r="AV170" s="4" t="s">
        <v>5595</v>
      </c>
      <c r="AW170" s="4" t="s">
        <v>5596</v>
      </c>
      <c r="AX170" s="4" t="s">
        <v>5597</v>
      </c>
      <c r="AY170" s="4" t="s">
        <v>4426</v>
      </c>
      <c r="AZ170" s="4" t="s">
        <v>2893</v>
      </c>
      <c r="BA170" s="4" t="s">
        <v>5598</v>
      </c>
      <c r="BB170" s="4" t="s">
        <v>2896</v>
      </c>
      <c r="BC170" s="4" t="s">
        <v>5599</v>
      </c>
      <c r="BD170" s="4" t="s">
        <v>5600</v>
      </c>
      <c r="BE170" s="4" t="s">
        <v>5600</v>
      </c>
      <c r="BF170" s="4" t="s">
        <v>5600</v>
      </c>
      <c r="BG170" s="4" t="s">
        <v>5601</v>
      </c>
      <c r="BH170" s="4" t="s">
        <v>5601</v>
      </c>
      <c r="BI170" s="4" t="s">
        <v>5601</v>
      </c>
      <c r="BJ170" s="4" t="s">
        <v>5602</v>
      </c>
      <c r="BK170" s="4" t="s">
        <v>5603</v>
      </c>
      <c r="BL170" s="4" t="s">
        <v>5604</v>
      </c>
      <c r="BM170" s="4" t="s">
        <v>5604</v>
      </c>
      <c r="BN170" s="4" t="s">
        <v>5604</v>
      </c>
      <c r="BO170" s="4" t="s">
        <v>5603</v>
      </c>
      <c r="BP170" s="4" t="s">
        <v>5603</v>
      </c>
      <c r="BQ170" s="4" t="s">
        <v>5603</v>
      </c>
      <c r="BR170" s="4" t="s">
        <v>5605</v>
      </c>
      <c r="BS170" s="4" t="s">
        <v>5606</v>
      </c>
      <c r="BT170" s="4" t="s">
        <v>5607</v>
      </c>
      <c r="BV170" s="4" t="s">
        <v>198</v>
      </c>
      <c r="BW170" s="4" t="s">
        <v>198</v>
      </c>
      <c r="BX170" s="4" t="s">
        <v>198</v>
      </c>
      <c r="BY170" s="4" t="s">
        <v>5608</v>
      </c>
      <c r="BZ170" s="4" t="s">
        <v>5609</v>
      </c>
      <c r="CA170" s="4" t="s">
        <v>1536</v>
      </c>
      <c r="CC170" s="4" t="s">
        <v>157</v>
      </c>
      <c r="CE170" s="4" t="s">
        <v>126</v>
      </c>
      <c r="CG170" s="4" t="s">
        <v>220</v>
      </c>
      <c r="CH170" s="4" t="s">
        <v>220</v>
      </c>
      <c r="CM170" s="4" t="s">
        <v>224</v>
      </c>
      <c r="CN170" s="4" t="s">
        <v>5610</v>
      </c>
      <c r="CO170" s="4" t="s">
        <v>5611</v>
      </c>
      <c r="CP170" s="4" t="s">
        <v>5612</v>
      </c>
      <c r="CQ170" s="4" t="s">
        <v>5613</v>
      </c>
      <c r="CR170" s="4" t="s">
        <v>5614</v>
      </c>
      <c r="CS170" s="4" t="s">
        <v>5615</v>
      </c>
      <c r="CT170" s="4" t="s">
        <v>5616</v>
      </c>
      <c r="CU170" s="4" t="s">
        <v>5617</v>
      </c>
      <c r="CV170" s="4" t="s">
        <v>5618</v>
      </c>
      <c r="CW170" s="4" t="s">
        <v>5619</v>
      </c>
      <c r="CX170" s="4" t="s">
        <v>5620</v>
      </c>
      <c r="CY170" s="4" t="s">
        <v>5621</v>
      </c>
      <c r="CZ170" s="4" t="s">
        <v>5622</v>
      </c>
      <c r="DA170" s="4" t="s">
        <v>5623</v>
      </c>
      <c r="DB170" s="4" t="s">
        <v>5624</v>
      </c>
      <c r="DC170" s="4" t="s">
        <v>5625</v>
      </c>
      <c r="DD170" s="4" t="s">
        <v>5626</v>
      </c>
      <c r="DE170" s="4" t="s">
        <v>5627</v>
      </c>
      <c r="DF170" s="4" t="s">
        <v>5628</v>
      </c>
      <c r="DG170" s="4" t="s">
        <v>5629</v>
      </c>
      <c r="DH170" s="4" t="s">
        <v>5630</v>
      </c>
      <c r="DI170" s="4" t="s">
        <v>5631</v>
      </c>
      <c r="DJ170" s="4" t="s">
        <v>5632</v>
      </c>
      <c r="DK170" s="4" t="s">
        <v>5633</v>
      </c>
      <c r="DL170" s="4" t="s">
        <v>5634</v>
      </c>
      <c r="DM170" s="4" t="s">
        <v>5635</v>
      </c>
      <c r="DN170" s="4" t="s">
        <v>5636</v>
      </c>
      <c r="DO170" s="4" t="s">
        <v>5636</v>
      </c>
      <c r="DP170" s="4" t="s">
        <v>5636</v>
      </c>
      <c r="DU170" s="4" t="s">
        <v>5637</v>
      </c>
      <c r="DV170" s="4" t="s">
        <v>5638</v>
      </c>
      <c r="DW170" s="4" t="s">
        <v>5638</v>
      </c>
      <c r="DX170" s="4" t="s">
        <v>257</v>
      </c>
      <c r="DZ170" s="4" t="s">
        <v>5639</v>
      </c>
      <c r="EA170" s="4" t="s">
        <v>5640</v>
      </c>
      <c r="EB170" s="4" t="s">
        <v>5641</v>
      </c>
    </row>
    <row r="171" spans="1:132" ht="15" customHeight="1" x14ac:dyDescent="0.25">
      <c r="A171" s="4" t="s">
        <v>5642</v>
      </c>
      <c r="B171" s="4" t="s">
        <v>5642</v>
      </c>
      <c r="C171" s="4" t="s">
        <v>303</v>
      </c>
      <c r="D171" t="s">
        <v>319</v>
      </c>
      <c r="G171" s="4" t="s">
        <v>5650</v>
      </c>
      <c r="H171" s="4" t="s">
        <v>7011</v>
      </c>
      <c r="I171" s="4" t="s">
        <v>5662</v>
      </c>
      <c r="J171" s="4" t="s">
        <v>692</v>
      </c>
      <c r="X171" t="s">
        <v>5643</v>
      </c>
      <c r="Y171" t="s">
        <v>262</v>
      </c>
      <c r="Z171" s="4" t="s">
        <v>5644</v>
      </c>
      <c r="AA171" s="4" t="s">
        <v>5645</v>
      </c>
      <c r="AB171" s="4" t="s">
        <v>5646</v>
      </c>
      <c r="AC171" s="4" t="s">
        <v>5647</v>
      </c>
      <c r="AD171" s="18">
        <v>1454458183</v>
      </c>
      <c r="AF171" s="18">
        <f t="shared" si="2"/>
        <v>0</v>
      </c>
      <c r="AG171" s="4" t="s">
        <v>1063</v>
      </c>
      <c r="AH171" s="4" t="s">
        <v>5648</v>
      </c>
      <c r="AI171" s="4" t="s">
        <v>5649</v>
      </c>
      <c r="AJ171" s="4" t="s">
        <v>5650</v>
      </c>
      <c r="AK171" s="4" t="s">
        <v>198</v>
      </c>
      <c r="AS171" s="4" t="s">
        <v>5651</v>
      </c>
      <c r="AV171" s="4" t="s">
        <v>5652</v>
      </c>
      <c r="AW171" s="4" t="s">
        <v>5653</v>
      </c>
      <c r="AX171" s="4" t="s">
        <v>5654</v>
      </c>
      <c r="AZ171" s="4" t="s">
        <v>5655</v>
      </c>
      <c r="BA171" s="4" t="s">
        <v>5656</v>
      </c>
      <c r="BB171" s="4" t="s">
        <v>5657</v>
      </c>
      <c r="BD171" s="4" t="s">
        <v>5658</v>
      </c>
      <c r="BE171" s="4" t="s">
        <v>5658</v>
      </c>
      <c r="BF171" s="4" t="s">
        <v>5658</v>
      </c>
      <c r="BG171" s="4" t="s">
        <v>5659</v>
      </c>
      <c r="BH171" s="4" t="s">
        <v>5659</v>
      </c>
      <c r="BI171" s="4" t="s">
        <v>5659</v>
      </c>
      <c r="BJ171" s="4" t="s">
        <v>5660</v>
      </c>
      <c r="BK171" s="4" t="s">
        <v>5660</v>
      </c>
      <c r="BO171" s="4" t="s">
        <v>5660</v>
      </c>
      <c r="BP171" s="4" t="s">
        <v>5660</v>
      </c>
      <c r="BQ171" s="4" t="s">
        <v>5660</v>
      </c>
      <c r="BR171" s="4" t="s">
        <v>5661</v>
      </c>
      <c r="BS171" s="4" t="s">
        <v>5662</v>
      </c>
      <c r="BT171" s="4" t="s">
        <v>692</v>
      </c>
      <c r="BV171" s="4" t="s">
        <v>198</v>
      </c>
      <c r="BX171" s="4" t="s">
        <v>198</v>
      </c>
      <c r="BY171" s="4" t="s">
        <v>573</v>
      </c>
      <c r="CE171" s="4" t="s">
        <v>126</v>
      </c>
      <c r="CQ171" s="4" t="s">
        <v>5663</v>
      </c>
      <c r="DV171" s="4" t="s">
        <v>5664</v>
      </c>
      <c r="EA171" s="4" t="s">
        <v>2654</v>
      </c>
      <c r="EB171" s="4" t="s">
        <v>5664</v>
      </c>
    </row>
    <row r="172" spans="1:132" ht="15" customHeight="1" x14ac:dyDescent="0.25">
      <c r="A172" s="4" t="s">
        <v>5665</v>
      </c>
      <c r="B172" s="4" t="s">
        <v>5665</v>
      </c>
      <c r="C172" s="4" t="s">
        <v>119</v>
      </c>
      <c r="D172" t="s">
        <v>319</v>
      </c>
      <c r="G172" s="4" t="s">
        <v>5673</v>
      </c>
      <c r="H172" s="4" t="s">
        <v>7011</v>
      </c>
      <c r="P172" s="4" t="s">
        <v>5685</v>
      </c>
      <c r="Q172" s="4" t="s">
        <v>5686</v>
      </c>
      <c r="R172" s="4" t="s">
        <v>5687</v>
      </c>
      <c r="S172" s="4" t="s">
        <v>5688</v>
      </c>
      <c r="T172" s="4" t="s">
        <v>5689</v>
      </c>
      <c r="U172" s="4" t="s">
        <v>5690</v>
      </c>
      <c r="X172" t="s">
        <v>5666</v>
      </c>
      <c r="Y172" t="s">
        <v>262</v>
      </c>
      <c r="Z172" s="4" t="s">
        <v>5667</v>
      </c>
      <c r="AA172" s="4" t="s">
        <v>5668</v>
      </c>
      <c r="AB172" s="4" t="s">
        <v>5669</v>
      </c>
      <c r="AC172" s="4" t="s">
        <v>5670</v>
      </c>
      <c r="AD172" s="18">
        <v>4042237864</v>
      </c>
      <c r="AF172" s="18">
        <f t="shared" si="2"/>
        <v>0</v>
      </c>
      <c r="AG172" s="4" t="s">
        <v>268</v>
      </c>
      <c r="AH172" s="4" t="s">
        <v>5671</v>
      </c>
      <c r="AI172" s="4" t="s">
        <v>5672</v>
      </c>
      <c r="AJ172" s="4" t="s">
        <v>5673</v>
      </c>
      <c r="AS172" s="4" t="s">
        <v>5674</v>
      </c>
      <c r="AW172" s="4" t="s">
        <v>5675</v>
      </c>
      <c r="AX172" s="4" t="s">
        <v>5676</v>
      </c>
      <c r="AZ172" s="4" t="s">
        <v>5677</v>
      </c>
      <c r="BA172" s="4" t="s">
        <v>5678</v>
      </c>
      <c r="BB172" s="4" t="s">
        <v>5679</v>
      </c>
      <c r="BC172" s="4" t="s">
        <v>5680</v>
      </c>
      <c r="BD172" s="4" t="s">
        <v>5681</v>
      </c>
      <c r="BE172" s="4" t="s">
        <v>5681</v>
      </c>
      <c r="BF172" s="4" t="s">
        <v>5681</v>
      </c>
      <c r="BG172" s="4" t="s">
        <v>5682</v>
      </c>
      <c r="BH172" s="4" t="s">
        <v>5682</v>
      </c>
      <c r="BI172" s="4" t="s">
        <v>5682</v>
      </c>
      <c r="BJ172" s="4" t="s">
        <v>5660</v>
      </c>
      <c r="BK172" s="4" t="s">
        <v>5660</v>
      </c>
      <c r="BO172" s="4" t="s">
        <v>5660</v>
      </c>
      <c r="BP172" s="4" t="s">
        <v>5660</v>
      </c>
      <c r="BQ172" s="4" t="s">
        <v>5660</v>
      </c>
      <c r="BV172" s="4" t="s">
        <v>198</v>
      </c>
      <c r="BX172" s="4" t="s">
        <v>126</v>
      </c>
      <c r="CP172" s="4" t="s">
        <v>5683</v>
      </c>
      <c r="CQ172" s="4" t="s">
        <v>5684</v>
      </c>
      <c r="CR172" s="4" t="s">
        <v>5685</v>
      </c>
      <c r="CS172" s="4" t="s">
        <v>5686</v>
      </c>
      <c r="CT172" s="4" t="s">
        <v>5687</v>
      </c>
      <c r="CU172" s="4" t="s">
        <v>5688</v>
      </c>
      <c r="CV172" s="4" t="s">
        <v>5689</v>
      </c>
      <c r="CW172" s="4" t="s">
        <v>5690</v>
      </c>
      <c r="DV172" s="4" t="s">
        <v>5691</v>
      </c>
      <c r="EA172" s="4" t="s">
        <v>5692</v>
      </c>
      <c r="EB172" s="4" t="s">
        <v>5693</v>
      </c>
    </row>
    <row r="173" spans="1:132" ht="15" customHeight="1" x14ac:dyDescent="0.25">
      <c r="A173" s="4" t="s">
        <v>5694</v>
      </c>
      <c r="B173" s="4" t="s">
        <v>5694</v>
      </c>
      <c r="C173" s="4" t="s">
        <v>303</v>
      </c>
      <c r="D173" t="s">
        <v>278</v>
      </c>
      <c r="E173" s="16">
        <v>2000</v>
      </c>
      <c r="G173" s="4" t="s">
        <v>5702</v>
      </c>
      <c r="H173" s="4" t="s">
        <v>7011</v>
      </c>
      <c r="I173" s="4" t="s">
        <v>5709</v>
      </c>
      <c r="J173" s="4" t="s">
        <v>1333</v>
      </c>
      <c r="X173" t="s">
        <v>5695</v>
      </c>
      <c r="Y173" t="s">
        <v>262</v>
      </c>
      <c r="Z173" s="4" t="s">
        <v>5696</v>
      </c>
      <c r="AA173" s="4" t="s">
        <v>5697</v>
      </c>
      <c r="AB173" s="4" t="s">
        <v>5698</v>
      </c>
      <c r="AC173" s="4" t="s">
        <v>5699</v>
      </c>
      <c r="AD173" s="18">
        <v>396986899888</v>
      </c>
      <c r="AF173" s="18">
        <f t="shared" si="2"/>
        <v>0</v>
      </c>
      <c r="AG173" s="4" t="s">
        <v>5700</v>
      </c>
      <c r="AH173" s="4" t="s">
        <v>5701</v>
      </c>
      <c r="AI173" s="4" t="s">
        <v>857</v>
      </c>
      <c r="AJ173" s="4" t="s">
        <v>5702</v>
      </c>
      <c r="AS173" s="4" t="s">
        <v>5703</v>
      </c>
      <c r="AW173" s="4" t="s">
        <v>5704</v>
      </c>
      <c r="BA173" s="4" t="s">
        <v>5705</v>
      </c>
      <c r="BG173" s="4" t="s">
        <v>5706</v>
      </c>
      <c r="BH173" s="4" t="s">
        <v>5706</v>
      </c>
      <c r="BI173" s="4" t="s">
        <v>5706</v>
      </c>
      <c r="BK173" s="4" t="s">
        <v>5707</v>
      </c>
      <c r="BL173" s="4" t="s">
        <v>5706</v>
      </c>
      <c r="BM173" s="4" t="s">
        <v>5706</v>
      </c>
      <c r="BN173" s="4" t="s">
        <v>5706</v>
      </c>
      <c r="BR173" s="4" t="s">
        <v>5708</v>
      </c>
      <c r="BS173" s="4" t="s">
        <v>5709</v>
      </c>
      <c r="BT173" s="4" t="s">
        <v>1333</v>
      </c>
      <c r="BY173" s="4" t="s">
        <v>573</v>
      </c>
    </row>
    <row r="174" spans="1:132" ht="15" customHeight="1" x14ac:dyDescent="0.25">
      <c r="A174" s="4" t="s">
        <v>5710</v>
      </c>
      <c r="B174" s="4" t="s">
        <v>5710</v>
      </c>
      <c r="C174" s="4" t="s">
        <v>303</v>
      </c>
      <c r="D174" t="s">
        <v>393</v>
      </c>
      <c r="G174" s="4" t="s">
        <v>5715</v>
      </c>
      <c r="H174" s="4" t="s">
        <v>7011</v>
      </c>
      <c r="X174" t="s">
        <v>5711</v>
      </c>
      <c r="Y174" t="s">
        <v>262</v>
      </c>
      <c r="Z174" s="4" t="s">
        <v>1782</v>
      </c>
      <c r="AA174" s="4" t="s">
        <v>536</v>
      </c>
      <c r="AB174" s="4" t="s">
        <v>5712</v>
      </c>
      <c r="AC174" s="4" t="s">
        <v>5713</v>
      </c>
      <c r="AD174" s="18">
        <v>1185474860</v>
      </c>
      <c r="AF174" s="18">
        <f t="shared" si="2"/>
        <v>0</v>
      </c>
      <c r="AG174" s="4" t="s">
        <v>539</v>
      </c>
      <c r="AI174" s="4" t="s">
        <v>5714</v>
      </c>
      <c r="AJ174" s="4" t="s">
        <v>5715</v>
      </c>
    </row>
    <row r="175" spans="1:132" ht="15" customHeight="1" x14ac:dyDescent="0.25">
      <c r="A175" s="4" t="s">
        <v>5716</v>
      </c>
      <c r="B175" s="4" t="s">
        <v>5716</v>
      </c>
      <c r="C175" s="4" t="s">
        <v>303</v>
      </c>
      <c r="D175" t="s">
        <v>184</v>
      </c>
      <c r="E175" s="16">
        <v>2010</v>
      </c>
      <c r="G175" s="4" t="s">
        <v>5722</v>
      </c>
      <c r="H175" s="4" t="s">
        <v>7011</v>
      </c>
      <c r="I175" s="4" t="s">
        <v>5738</v>
      </c>
      <c r="J175" s="4" t="s">
        <v>953</v>
      </c>
      <c r="K175" s="4" t="s">
        <v>217</v>
      </c>
      <c r="P175" s="4" t="s">
        <v>5747</v>
      </c>
      <c r="Q175" s="4" t="s">
        <v>5748</v>
      </c>
      <c r="R175" s="4" t="s">
        <v>5749</v>
      </c>
      <c r="S175" s="4" t="s">
        <v>5750</v>
      </c>
      <c r="T175" s="4" t="s">
        <v>5751</v>
      </c>
      <c r="U175" s="4" t="s">
        <v>5752</v>
      </c>
      <c r="V175" s="4" t="s">
        <v>524</v>
      </c>
      <c r="W175" s="4" t="s">
        <v>5755</v>
      </c>
      <c r="X175" t="s">
        <v>5717</v>
      </c>
      <c r="Y175" t="s">
        <v>262</v>
      </c>
      <c r="Z175" s="4" t="s">
        <v>301</v>
      </c>
      <c r="AA175" s="4" t="s">
        <v>302</v>
      </c>
      <c r="AB175" s="4" t="s">
        <v>5718</v>
      </c>
      <c r="AC175" s="4" t="s">
        <v>5719</v>
      </c>
      <c r="AD175" s="18">
        <v>116527101097</v>
      </c>
      <c r="AE175" s="4" t="s">
        <v>5720</v>
      </c>
      <c r="AF175" s="18">
        <f t="shared" si="2"/>
        <v>5861313185.1791</v>
      </c>
      <c r="AG175" s="4" t="s">
        <v>1816</v>
      </c>
      <c r="AH175" s="4" t="s">
        <v>1817</v>
      </c>
      <c r="AI175" s="4" t="s">
        <v>5721</v>
      </c>
      <c r="AJ175" s="4" t="s">
        <v>5722</v>
      </c>
      <c r="AK175" s="4" t="s">
        <v>198</v>
      </c>
      <c r="AS175" s="4" t="s">
        <v>5723</v>
      </c>
      <c r="AT175" s="4" t="s">
        <v>5724</v>
      </c>
      <c r="AU175" s="4" t="s">
        <v>5725</v>
      </c>
      <c r="AV175" s="4" t="s">
        <v>5726</v>
      </c>
      <c r="AW175" s="4" t="s">
        <v>5724</v>
      </c>
      <c r="AX175" s="4" t="s">
        <v>5727</v>
      </c>
      <c r="AY175" s="4" t="s">
        <v>5728</v>
      </c>
      <c r="AZ175" s="4" t="s">
        <v>5729</v>
      </c>
      <c r="BA175" s="4" t="s">
        <v>5730</v>
      </c>
      <c r="BC175" s="4" t="s">
        <v>5731</v>
      </c>
      <c r="BD175" s="4" t="s">
        <v>5732</v>
      </c>
      <c r="BE175" s="4" t="s">
        <v>5732</v>
      </c>
      <c r="BF175" s="4" t="s">
        <v>5732</v>
      </c>
      <c r="BG175" s="4" t="s">
        <v>5733</v>
      </c>
      <c r="BH175" s="4" t="s">
        <v>5733</v>
      </c>
      <c r="BI175" s="4" t="s">
        <v>5733</v>
      </c>
      <c r="BJ175" s="4" t="s">
        <v>5732</v>
      </c>
      <c r="BK175" s="4" t="s">
        <v>5734</v>
      </c>
      <c r="BL175" s="4" t="s">
        <v>5735</v>
      </c>
      <c r="BM175" s="4" t="s">
        <v>5735</v>
      </c>
      <c r="BN175" s="4" t="s">
        <v>5735</v>
      </c>
      <c r="BO175" s="4" t="s">
        <v>5736</v>
      </c>
      <c r="BP175" s="4" t="s">
        <v>5736</v>
      </c>
      <c r="BQ175" s="4" t="s">
        <v>5736</v>
      </c>
      <c r="BR175" s="4" t="s">
        <v>5737</v>
      </c>
      <c r="BS175" s="4" t="s">
        <v>5738</v>
      </c>
      <c r="BT175" s="4" t="s">
        <v>953</v>
      </c>
      <c r="BU175" s="4" t="s">
        <v>217</v>
      </c>
      <c r="BY175" s="4" t="s">
        <v>5739</v>
      </c>
      <c r="BZ175" s="4" t="s">
        <v>301</v>
      </c>
      <c r="CB175" s="4" t="s">
        <v>156</v>
      </c>
      <c r="CC175" s="4" t="s">
        <v>651</v>
      </c>
      <c r="CD175" s="4" t="s">
        <v>5740</v>
      </c>
      <c r="CE175" s="4" t="s">
        <v>126</v>
      </c>
      <c r="CG175" s="4" t="s">
        <v>220</v>
      </c>
      <c r="CH175" s="4" t="s">
        <v>220</v>
      </c>
      <c r="CI175" s="4" t="s">
        <v>5741</v>
      </c>
      <c r="CJ175" s="4" t="s">
        <v>5742</v>
      </c>
      <c r="CK175" s="4" t="s">
        <v>5743</v>
      </c>
      <c r="CN175" s="4" t="s">
        <v>5744</v>
      </c>
      <c r="CO175" s="4" t="s">
        <v>5745</v>
      </c>
      <c r="CP175" s="4" t="s">
        <v>5746</v>
      </c>
      <c r="CQ175" s="4" t="s">
        <v>5745</v>
      </c>
      <c r="CR175" s="4" t="s">
        <v>5747</v>
      </c>
      <c r="CS175" s="4" t="s">
        <v>5748</v>
      </c>
      <c r="CT175" s="4" t="s">
        <v>5749</v>
      </c>
      <c r="CU175" s="4" t="s">
        <v>5750</v>
      </c>
      <c r="CV175" s="4" t="s">
        <v>5751</v>
      </c>
      <c r="CW175" s="4" t="s">
        <v>5752</v>
      </c>
      <c r="CX175" s="4" t="s">
        <v>5753</v>
      </c>
      <c r="CY175" s="4" t="s">
        <v>5754</v>
      </c>
      <c r="CZ175" s="4" t="s">
        <v>524</v>
      </c>
      <c r="DA175" s="4" t="s">
        <v>5755</v>
      </c>
      <c r="DB175" s="4" t="s">
        <v>5756</v>
      </c>
      <c r="DC175" s="4" t="s">
        <v>5757</v>
      </c>
      <c r="DD175" s="4" t="s">
        <v>4406</v>
      </c>
      <c r="DE175" s="4" t="s">
        <v>5758</v>
      </c>
      <c r="DF175" s="4" t="s">
        <v>5759</v>
      </c>
      <c r="DG175" s="4" t="s">
        <v>5760</v>
      </c>
      <c r="DH175" s="4" t="s">
        <v>5761</v>
      </c>
      <c r="DI175" s="4" t="s">
        <v>5762</v>
      </c>
      <c r="DJ175" s="4" t="s">
        <v>5763</v>
      </c>
      <c r="DK175" s="4" t="s">
        <v>5764</v>
      </c>
      <c r="DL175" s="4" t="s">
        <v>5765</v>
      </c>
      <c r="DM175" s="4" t="s">
        <v>5766</v>
      </c>
      <c r="DN175" s="4" t="s">
        <v>5767</v>
      </c>
      <c r="DO175" s="4" t="s">
        <v>5767</v>
      </c>
      <c r="DP175" s="4" t="s">
        <v>5767</v>
      </c>
      <c r="DQ175" s="4" t="s">
        <v>5339</v>
      </c>
      <c r="DR175" s="4" t="s">
        <v>1701</v>
      </c>
      <c r="DS175" s="4" t="s">
        <v>388</v>
      </c>
      <c r="DT175" s="4" t="s">
        <v>5768</v>
      </c>
      <c r="DU175" s="4" t="s">
        <v>5769</v>
      </c>
      <c r="DV175" s="4" t="s">
        <v>5770</v>
      </c>
      <c r="DW175" s="4" t="s">
        <v>5771</v>
      </c>
      <c r="DX175" s="4" t="s">
        <v>160</v>
      </c>
      <c r="DZ175" s="4" t="s">
        <v>5772</v>
      </c>
      <c r="EA175" s="4" t="s">
        <v>5773</v>
      </c>
      <c r="EB175" s="4" t="s">
        <v>5774</v>
      </c>
    </row>
    <row r="176" spans="1:132" ht="15" customHeight="1" x14ac:dyDescent="0.25">
      <c r="A176" s="4" t="s">
        <v>5775</v>
      </c>
      <c r="B176" s="4" t="s">
        <v>5775</v>
      </c>
      <c r="C176" s="4" t="s">
        <v>303</v>
      </c>
      <c r="D176" t="s">
        <v>184</v>
      </c>
      <c r="E176" s="16">
        <v>2009</v>
      </c>
      <c r="G176" s="4" t="s">
        <v>5782</v>
      </c>
      <c r="H176" s="4" t="s">
        <v>7011</v>
      </c>
      <c r="I176" s="4" t="s">
        <v>5801</v>
      </c>
      <c r="J176" s="4" t="s">
        <v>5802</v>
      </c>
      <c r="K176" s="4" t="s">
        <v>5803</v>
      </c>
      <c r="P176" s="4" t="s">
        <v>5810</v>
      </c>
      <c r="Q176" s="4" t="s">
        <v>5811</v>
      </c>
      <c r="R176" s="4" t="s">
        <v>5812</v>
      </c>
      <c r="S176" s="4" t="s">
        <v>5813</v>
      </c>
      <c r="T176" s="4" t="s">
        <v>5814</v>
      </c>
      <c r="U176" s="4" t="s">
        <v>5815</v>
      </c>
      <c r="V176" s="4" t="s">
        <v>5818</v>
      </c>
      <c r="W176" s="4" t="s">
        <v>5819</v>
      </c>
      <c r="X176" t="s">
        <v>5776</v>
      </c>
      <c r="Y176" t="s">
        <v>262</v>
      </c>
      <c r="Z176" s="4" t="s">
        <v>301</v>
      </c>
      <c r="AA176" s="4" t="s">
        <v>302</v>
      </c>
      <c r="AB176" s="4" t="s">
        <v>5777</v>
      </c>
      <c r="AC176" s="4" t="s">
        <v>5778</v>
      </c>
      <c r="AD176" s="18">
        <v>61748586534</v>
      </c>
      <c r="AE176" s="4" t="s">
        <v>5779</v>
      </c>
      <c r="AF176" s="18">
        <f t="shared" si="2"/>
        <v>9114091372.4183998</v>
      </c>
      <c r="AG176" s="4" t="s">
        <v>5780</v>
      </c>
      <c r="AH176" s="4" t="s">
        <v>1817</v>
      </c>
      <c r="AI176" s="4" t="s">
        <v>5781</v>
      </c>
      <c r="AJ176" s="4" t="s">
        <v>5782</v>
      </c>
      <c r="AK176" s="4" t="s">
        <v>126</v>
      </c>
      <c r="AN176" s="4" t="s">
        <v>5781</v>
      </c>
      <c r="AO176" s="4" t="s">
        <v>5783</v>
      </c>
      <c r="AP176" s="4" t="s">
        <v>5781</v>
      </c>
      <c r="AQ176" s="4" t="s">
        <v>132</v>
      </c>
      <c r="AR176" s="4" t="s">
        <v>5782</v>
      </c>
      <c r="AS176" s="4" t="s">
        <v>5784</v>
      </c>
      <c r="AT176" s="4" t="s">
        <v>5785</v>
      </c>
      <c r="AU176" s="4" t="s">
        <v>5786</v>
      </c>
      <c r="AV176" s="4" t="s">
        <v>5787</v>
      </c>
      <c r="AW176" s="4" t="s">
        <v>5787</v>
      </c>
      <c r="AX176" s="4" t="s">
        <v>5786</v>
      </c>
      <c r="AY176" s="4" t="s">
        <v>5788</v>
      </c>
      <c r="AZ176" s="4" t="s">
        <v>5789</v>
      </c>
      <c r="BA176" s="4" t="s">
        <v>5790</v>
      </c>
      <c r="BB176" s="4" t="s">
        <v>5791</v>
      </c>
      <c r="BC176" s="4" t="s">
        <v>5792</v>
      </c>
      <c r="BD176" s="4" t="s">
        <v>5793</v>
      </c>
      <c r="BE176" s="4" t="s">
        <v>5793</v>
      </c>
      <c r="BF176" s="4" t="s">
        <v>5793</v>
      </c>
      <c r="BG176" s="4" t="s">
        <v>5794</v>
      </c>
      <c r="BH176" s="4" t="s">
        <v>5794</v>
      </c>
      <c r="BI176" s="4" t="s">
        <v>5794</v>
      </c>
      <c r="BK176" s="4" t="s">
        <v>5795</v>
      </c>
      <c r="BL176" s="4" t="s">
        <v>5796</v>
      </c>
      <c r="BM176" s="4" t="s">
        <v>5796</v>
      </c>
      <c r="BN176" s="4" t="s">
        <v>5796</v>
      </c>
      <c r="BO176" s="4" t="s">
        <v>5797</v>
      </c>
      <c r="BP176" s="4" t="s">
        <v>5798</v>
      </c>
      <c r="BQ176" s="4" t="s">
        <v>5799</v>
      </c>
      <c r="BR176" s="4" t="s">
        <v>5800</v>
      </c>
      <c r="BS176" s="4" t="s">
        <v>5801</v>
      </c>
      <c r="BT176" s="4" t="s">
        <v>5802</v>
      </c>
      <c r="BU176" s="4" t="s">
        <v>5803</v>
      </c>
      <c r="BY176" s="4" t="s">
        <v>5804</v>
      </c>
      <c r="BZ176" s="4" t="s">
        <v>301</v>
      </c>
      <c r="CE176" s="4" t="s">
        <v>126</v>
      </c>
      <c r="CG176" s="4" t="s">
        <v>220</v>
      </c>
      <c r="CH176" s="4" t="s">
        <v>220</v>
      </c>
      <c r="CI176" s="4" t="s">
        <v>5805</v>
      </c>
      <c r="CM176" s="4" t="s">
        <v>224</v>
      </c>
      <c r="CN176" s="4" t="s">
        <v>5806</v>
      </c>
      <c r="CO176" s="4" t="s">
        <v>5807</v>
      </c>
      <c r="CP176" s="4" t="s">
        <v>5808</v>
      </c>
      <c r="CQ176" s="4" t="s">
        <v>5809</v>
      </c>
      <c r="CR176" s="4" t="s">
        <v>5810</v>
      </c>
      <c r="CS176" s="4" t="s">
        <v>5811</v>
      </c>
      <c r="CT176" s="4" t="s">
        <v>5812</v>
      </c>
      <c r="CU176" s="4" t="s">
        <v>5813</v>
      </c>
      <c r="CV176" s="4" t="s">
        <v>5814</v>
      </c>
      <c r="CW176" s="4" t="s">
        <v>5815</v>
      </c>
      <c r="CX176" s="4" t="s">
        <v>5816</v>
      </c>
      <c r="CY176" s="4" t="s">
        <v>5817</v>
      </c>
      <c r="CZ176" s="4" t="s">
        <v>5818</v>
      </c>
      <c r="DA176" s="4" t="s">
        <v>5819</v>
      </c>
      <c r="DB176" s="4" t="s">
        <v>5820</v>
      </c>
      <c r="DC176" s="4" t="s">
        <v>5821</v>
      </c>
      <c r="DD176" s="4" t="s">
        <v>5822</v>
      </c>
      <c r="DE176" s="4" t="s">
        <v>5823</v>
      </c>
      <c r="DF176" s="4" t="s">
        <v>5824</v>
      </c>
      <c r="DG176" s="4" t="s">
        <v>5825</v>
      </c>
      <c r="DH176" s="4" t="s">
        <v>5826</v>
      </c>
      <c r="DI176" s="4" t="s">
        <v>5827</v>
      </c>
      <c r="DJ176" s="4" t="s">
        <v>5828</v>
      </c>
      <c r="DK176" s="4" t="s">
        <v>5829</v>
      </c>
      <c r="DL176" s="4" t="s">
        <v>5830</v>
      </c>
      <c r="DM176" s="4" t="s">
        <v>5831</v>
      </c>
      <c r="DN176" s="4" t="s">
        <v>5636</v>
      </c>
      <c r="DO176" s="4" t="s">
        <v>5832</v>
      </c>
      <c r="DP176" s="4" t="s">
        <v>5833</v>
      </c>
      <c r="DQ176" s="4" t="s">
        <v>5834</v>
      </c>
      <c r="DR176" s="4" t="s">
        <v>5835</v>
      </c>
      <c r="DS176" s="4" t="s">
        <v>5836</v>
      </c>
      <c r="DT176" s="4" t="s">
        <v>1051</v>
      </c>
      <c r="DU176" s="4" t="s">
        <v>2198</v>
      </c>
      <c r="DV176" s="4" t="s">
        <v>5837</v>
      </c>
      <c r="DW176" s="4" t="s">
        <v>5838</v>
      </c>
      <c r="DY176" s="4" t="s">
        <v>5839</v>
      </c>
      <c r="DZ176" s="4" t="s">
        <v>5840</v>
      </c>
      <c r="EA176" s="4" t="s">
        <v>5773</v>
      </c>
      <c r="EB176" s="4" t="s">
        <v>5841</v>
      </c>
    </row>
    <row r="177" spans="1:132" ht="15" customHeight="1" x14ac:dyDescent="0.25">
      <c r="A177" s="4" t="s">
        <v>5842</v>
      </c>
      <c r="B177" s="4" t="s">
        <v>5842</v>
      </c>
      <c r="C177" s="4" t="s">
        <v>265</v>
      </c>
      <c r="D177" t="s">
        <v>278</v>
      </c>
      <c r="G177" s="4" t="s">
        <v>5849</v>
      </c>
      <c r="H177" s="4" t="s">
        <v>7011</v>
      </c>
      <c r="I177" s="4" t="s">
        <v>5860</v>
      </c>
      <c r="J177" s="4" t="s">
        <v>5861</v>
      </c>
      <c r="X177" t="s">
        <v>5843</v>
      </c>
      <c r="Y177" t="s">
        <v>262</v>
      </c>
      <c r="Z177" s="4" t="s">
        <v>5844</v>
      </c>
      <c r="AA177" s="4" t="s">
        <v>5845</v>
      </c>
      <c r="AB177" s="4" t="s">
        <v>5846</v>
      </c>
      <c r="AC177" s="4" t="s">
        <v>5847</v>
      </c>
      <c r="AD177" s="18">
        <v>1631486531</v>
      </c>
      <c r="AF177" s="18">
        <f t="shared" si="2"/>
        <v>0</v>
      </c>
      <c r="AG177" s="4" t="s">
        <v>929</v>
      </c>
      <c r="AH177" s="4" t="s">
        <v>2162</v>
      </c>
      <c r="AI177" s="4" t="s">
        <v>5848</v>
      </c>
      <c r="AJ177" s="4" t="s">
        <v>5849</v>
      </c>
      <c r="AS177" s="4" t="s">
        <v>5850</v>
      </c>
      <c r="AV177" s="4" t="s">
        <v>5851</v>
      </c>
      <c r="AW177" s="4" t="s">
        <v>5852</v>
      </c>
      <c r="AZ177" s="4" t="s">
        <v>5853</v>
      </c>
      <c r="BA177" s="4" t="s">
        <v>5854</v>
      </c>
      <c r="BC177" s="4" t="s">
        <v>5855</v>
      </c>
      <c r="BG177" s="4" t="s">
        <v>5856</v>
      </c>
      <c r="BH177" s="4" t="s">
        <v>5856</v>
      </c>
      <c r="BI177" s="4" t="s">
        <v>5856</v>
      </c>
      <c r="BJ177" s="4" t="s">
        <v>5855</v>
      </c>
      <c r="BK177" s="4" t="s">
        <v>5857</v>
      </c>
      <c r="BL177" s="4" t="s">
        <v>5858</v>
      </c>
      <c r="BM177" s="4" t="s">
        <v>5858</v>
      </c>
      <c r="BN177" s="4" t="s">
        <v>5858</v>
      </c>
      <c r="BR177" s="4" t="s">
        <v>5859</v>
      </c>
      <c r="BS177" s="4" t="s">
        <v>5860</v>
      </c>
      <c r="BT177" s="4" t="s">
        <v>5861</v>
      </c>
      <c r="BV177" s="4" t="s">
        <v>198</v>
      </c>
      <c r="BX177" s="4" t="s">
        <v>198</v>
      </c>
      <c r="CN177" s="4" t="s">
        <v>2235</v>
      </c>
      <c r="CO177" s="4" t="s">
        <v>5862</v>
      </c>
      <c r="DZ177" s="4" t="s">
        <v>5863</v>
      </c>
    </row>
    <row r="178" spans="1:132" ht="15" customHeight="1" x14ac:dyDescent="0.25">
      <c r="A178" s="4" t="s">
        <v>5864</v>
      </c>
      <c r="B178" s="4" t="s">
        <v>5864</v>
      </c>
      <c r="C178" s="4" t="s">
        <v>119</v>
      </c>
      <c r="D178" t="s">
        <v>319</v>
      </c>
      <c r="G178" s="4" t="s">
        <v>5873</v>
      </c>
      <c r="H178" s="4" t="s">
        <v>7011</v>
      </c>
      <c r="X178" t="s">
        <v>5865</v>
      </c>
      <c r="Y178" t="s">
        <v>262</v>
      </c>
      <c r="Z178" s="4" t="s">
        <v>5866</v>
      </c>
      <c r="AA178" s="4" t="s">
        <v>5867</v>
      </c>
      <c r="AB178" s="4" t="s">
        <v>5868</v>
      </c>
      <c r="AC178" s="4" t="s">
        <v>5869</v>
      </c>
      <c r="AD178" s="18">
        <v>7628000011</v>
      </c>
      <c r="AF178" s="18">
        <f t="shared" si="2"/>
        <v>0</v>
      </c>
      <c r="AG178" s="4" t="s">
        <v>5870</v>
      </c>
      <c r="AH178" s="4" t="s">
        <v>5871</v>
      </c>
      <c r="AI178" s="4" t="s">
        <v>5872</v>
      </c>
      <c r="AJ178" s="4" t="s">
        <v>5873</v>
      </c>
      <c r="AK178" s="4" t="s">
        <v>198</v>
      </c>
      <c r="AS178" s="4" t="s">
        <v>5874</v>
      </c>
      <c r="AV178" s="4" t="s">
        <v>5875</v>
      </c>
      <c r="AW178" s="4" t="s">
        <v>5876</v>
      </c>
      <c r="AX178" s="4" t="s">
        <v>5877</v>
      </c>
      <c r="AZ178" s="4" t="s">
        <v>5878</v>
      </c>
      <c r="BA178" s="4" t="s">
        <v>5879</v>
      </c>
      <c r="BB178" s="4" t="s">
        <v>5880</v>
      </c>
      <c r="BC178" s="4" t="s">
        <v>5881</v>
      </c>
      <c r="BD178" s="4" t="s">
        <v>5882</v>
      </c>
      <c r="BE178" s="4" t="s">
        <v>5882</v>
      </c>
      <c r="BF178" s="4" t="s">
        <v>5882</v>
      </c>
      <c r="BG178" s="4" t="s">
        <v>5883</v>
      </c>
      <c r="BH178" s="4" t="s">
        <v>5883</v>
      </c>
      <c r="BI178" s="4" t="s">
        <v>5883</v>
      </c>
      <c r="BJ178" s="4" t="s">
        <v>5884</v>
      </c>
      <c r="BK178" s="4" t="s">
        <v>5884</v>
      </c>
      <c r="BO178" s="4" t="s">
        <v>5884</v>
      </c>
      <c r="BP178" s="4" t="s">
        <v>5884</v>
      </c>
      <c r="BQ178" s="4" t="s">
        <v>5884</v>
      </c>
      <c r="BV178" s="4" t="s">
        <v>198</v>
      </c>
      <c r="BX178" s="4" t="s">
        <v>198</v>
      </c>
    </row>
    <row r="179" spans="1:132" ht="15" customHeight="1" x14ac:dyDescent="0.25">
      <c r="A179" s="4" t="s">
        <v>5885</v>
      </c>
      <c r="B179" s="4" t="s">
        <v>5885</v>
      </c>
      <c r="C179" s="4" t="s">
        <v>190</v>
      </c>
      <c r="D179" t="s">
        <v>319</v>
      </c>
      <c r="E179" s="4">
        <v>2015</v>
      </c>
      <c r="G179" s="4" t="s">
        <v>5891</v>
      </c>
      <c r="H179" s="4" t="s">
        <v>7011</v>
      </c>
      <c r="I179" s="4" t="s">
        <v>5905</v>
      </c>
      <c r="J179" s="4" t="s">
        <v>5906</v>
      </c>
      <c r="K179" s="4" t="s">
        <v>447</v>
      </c>
      <c r="W179" s="4" t="s">
        <v>5912</v>
      </c>
      <c r="X179" t="s">
        <v>5886</v>
      </c>
      <c r="Y179" t="s">
        <v>262</v>
      </c>
      <c r="Z179" s="4" t="s">
        <v>3683</v>
      </c>
      <c r="AA179" s="4" t="s">
        <v>3684</v>
      </c>
      <c r="AB179" s="4" t="s">
        <v>5887</v>
      </c>
      <c r="AC179" s="4" t="s">
        <v>5888</v>
      </c>
      <c r="AD179" s="18">
        <v>419015018371</v>
      </c>
      <c r="AF179" s="18">
        <f t="shared" si="2"/>
        <v>0</v>
      </c>
      <c r="AG179" s="4" t="s">
        <v>1063</v>
      </c>
      <c r="AH179" s="4" t="s">
        <v>5889</v>
      </c>
      <c r="AI179" s="4" t="s">
        <v>5890</v>
      </c>
      <c r="AJ179" s="4" t="s">
        <v>5891</v>
      </c>
      <c r="AN179" s="4" t="s">
        <v>5892</v>
      </c>
      <c r="AQ179" s="4" t="s">
        <v>132</v>
      </c>
      <c r="AR179" s="4" t="s">
        <v>5893</v>
      </c>
      <c r="AS179" s="4" t="s">
        <v>5894</v>
      </c>
      <c r="AV179" s="4" t="s">
        <v>5895</v>
      </c>
      <c r="AW179" s="4" t="s">
        <v>5896</v>
      </c>
      <c r="AZ179" s="4" t="s">
        <v>5897</v>
      </c>
      <c r="BA179" s="4" t="s">
        <v>5898</v>
      </c>
      <c r="BD179" s="4" t="s">
        <v>5899</v>
      </c>
      <c r="BE179" s="4" t="s">
        <v>5899</v>
      </c>
      <c r="BF179" s="4" t="s">
        <v>5899</v>
      </c>
      <c r="BG179" s="4" t="s">
        <v>5900</v>
      </c>
      <c r="BH179" s="4" t="s">
        <v>5900</v>
      </c>
      <c r="BI179" s="4" t="s">
        <v>5900</v>
      </c>
      <c r="BJ179" s="4" t="s">
        <v>5901</v>
      </c>
      <c r="BK179" s="4" t="s">
        <v>5902</v>
      </c>
      <c r="BL179" s="4" t="s">
        <v>5903</v>
      </c>
      <c r="BM179" s="4" t="s">
        <v>5903</v>
      </c>
      <c r="BN179" s="4" t="s">
        <v>5903</v>
      </c>
      <c r="BR179" s="4" t="s">
        <v>5904</v>
      </c>
      <c r="BS179" s="4" t="s">
        <v>5905</v>
      </c>
      <c r="BT179" s="4" t="s">
        <v>5906</v>
      </c>
      <c r="BU179" s="4" t="s">
        <v>447</v>
      </c>
      <c r="BV179" s="4" t="s">
        <v>1205</v>
      </c>
      <c r="BW179" s="4" t="s">
        <v>447</v>
      </c>
      <c r="BX179" s="4" t="s">
        <v>1205</v>
      </c>
      <c r="BY179" s="4" t="s">
        <v>5907</v>
      </c>
      <c r="BZ179" s="4" t="s">
        <v>447</v>
      </c>
      <c r="CA179" s="4" t="s">
        <v>447</v>
      </c>
      <c r="CB179" s="4" t="s">
        <v>5908</v>
      </c>
      <c r="CC179" s="4" t="s">
        <v>447</v>
      </c>
      <c r="CD179" s="4" t="s">
        <v>447</v>
      </c>
      <c r="CE179" s="4" t="s">
        <v>3132</v>
      </c>
      <c r="CF179" s="4" t="s">
        <v>447</v>
      </c>
      <c r="CO179" s="4" t="s">
        <v>5909</v>
      </c>
      <c r="CQ179" s="4" t="s">
        <v>5910</v>
      </c>
      <c r="CY179" s="4" t="s">
        <v>5911</v>
      </c>
      <c r="DA179" s="4" t="s">
        <v>5912</v>
      </c>
      <c r="DG179" s="4" t="s">
        <v>5913</v>
      </c>
      <c r="DV179" s="4" t="s">
        <v>5914</v>
      </c>
      <c r="EA179" s="4" t="s">
        <v>5915</v>
      </c>
      <c r="EB179" s="4" t="s">
        <v>5916</v>
      </c>
    </row>
    <row r="180" spans="1:132" ht="15" customHeight="1" x14ac:dyDescent="0.25">
      <c r="A180" s="4" t="s">
        <v>5917</v>
      </c>
      <c r="B180" s="4" t="s">
        <v>5917</v>
      </c>
      <c r="C180" s="4" t="s">
        <v>119</v>
      </c>
      <c r="D180" t="s">
        <v>319</v>
      </c>
      <c r="G180" s="4" t="s">
        <v>5925</v>
      </c>
      <c r="H180" s="4" t="s">
        <v>7011</v>
      </c>
      <c r="X180" t="s">
        <v>5918</v>
      </c>
      <c r="Y180" t="s">
        <v>262</v>
      </c>
      <c r="Z180" s="4" t="s">
        <v>5919</v>
      </c>
      <c r="AA180" s="4" t="s">
        <v>5920</v>
      </c>
      <c r="AB180" s="4" t="s">
        <v>5921</v>
      </c>
      <c r="AC180" s="4" t="s">
        <v>5922</v>
      </c>
      <c r="AD180" s="18">
        <v>11997800760</v>
      </c>
      <c r="AF180" s="18">
        <f t="shared" si="2"/>
        <v>0</v>
      </c>
      <c r="AH180" s="4" t="s">
        <v>5923</v>
      </c>
      <c r="AI180" s="4" t="s">
        <v>5924</v>
      </c>
      <c r="AJ180" s="4" t="s">
        <v>5925</v>
      </c>
      <c r="AS180" s="4" t="s">
        <v>5926</v>
      </c>
      <c r="AV180" s="4" t="s">
        <v>5927</v>
      </c>
      <c r="AW180" s="4" t="s">
        <v>5928</v>
      </c>
      <c r="AZ180" s="4" t="s">
        <v>5929</v>
      </c>
      <c r="BA180" s="4" t="s">
        <v>5930</v>
      </c>
      <c r="BD180" s="4" t="s">
        <v>5931</v>
      </c>
      <c r="BE180" s="4" t="s">
        <v>5931</v>
      </c>
      <c r="BF180" s="4" t="s">
        <v>5931</v>
      </c>
      <c r="BG180" s="4" t="s">
        <v>5932</v>
      </c>
      <c r="BH180" s="4" t="s">
        <v>5932</v>
      </c>
      <c r="BI180" s="4" t="s">
        <v>5932</v>
      </c>
      <c r="BJ180" s="4" t="s">
        <v>5933</v>
      </c>
      <c r="BK180" s="4" t="s">
        <v>5934</v>
      </c>
      <c r="BO180" s="4" t="s">
        <v>5934</v>
      </c>
      <c r="BP180" s="4" t="s">
        <v>5934</v>
      </c>
      <c r="BQ180" s="4" t="s">
        <v>5934</v>
      </c>
      <c r="BV180" s="4" t="s">
        <v>198</v>
      </c>
      <c r="BX180" s="4" t="s">
        <v>198</v>
      </c>
      <c r="BY180" s="4" t="s">
        <v>573</v>
      </c>
      <c r="DZ180" s="4" t="s">
        <v>5935</v>
      </c>
    </row>
    <row r="181" spans="1:132" ht="15" customHeight="1" x14ac:dyDescent="0.25">
      <c r="A181" s="4" t="s">
        <v>5936</v>
      </c>
      <c r="B181" s="4" t="s">
        <v>5936</v>
      </c>
      <c r="C181" s="4" t="s">
        <v>303</v>
      </c>
      <c r="D181" t="s">
        <v>184</v>
      </c>
      <c r="E181" s="16">
        <v>2005</v>
      </c>
      <c r="G181" s="4" t="s">
        <v>5942</v>
      </c>
      <c r="H181" s="4" t="s">
        <v>7011</v>
      </c>
      <c r="I181" s="4" t="s">
        <v>5955</v>
      </c>
      <c r="J181" s="4" t="s">
        <v>953</v>
      </c>
      <c r="X181" t="s">
        <v>5937</v>
      </c>
      <c r="Y181" t="s">
        <v>262</v>
      </c>
      <c r="Z181" s="4" t="s">
        <v>301</v>
      </c>
      <c r="AA181" s="4" t="s">
        <v>302</v>
      </c>
      <c r="AB181" s="4" t="s">
        <v>5938</v>
      </c>
      <c r="AC181" s="4" t="s">
        <v>5939</v>
      </c>
      <c r="AD181" s="18">
        <v>1427380681294</v>
      </c>
      <c r="AE181" s="4" t="s">
        <v>2341</v>
      </c>
      <c r="AF181" s="18">
        <f t="shared" si="2"/>
        <v>142738068129.39999</v>
      </c>
      <c r="AG181" s="4" t="s">
        <v>596</v>
      </c>
      <c r="AH181" s="4" t="s">
        <v>5940</v>
      </c>
      <c r="AI181" s="4" t="s">
        <v>5941</v>
      </c>
      <c r="AJ181" s="4" t="s">
        <v>5942</v>
      </c>
      <c r="AS181" s="4" t="s">
        <v>5943</v>
      </c>
      <c r="AU181" s="4" t="s">
        <v>5944</v>
      </c>
      <c r="AW181" s="4" t="s">
        <v>5945</v>
      </c>
      <c r="AY181" s="4" t="s">
        <v>5946</v>
      </c>
      <c r="AZ181" s="4" t="s">
        <v>5947</v>
      </c>
      <c r="BC181" s="4" t="s">
        <v>5948</v>
      </c>
      <c r="BG181" s="4" t="s">
        <v>5949</v>
      </c>
      <c r="BH181" s="4" t="s">
        <v>5949</v>
      </c>
      <c r="BI181" s="4" t="s">
        <v>5949</v>
      </c>
      <c r="BJ181" s="4" t="s">
        <v>5950</v>
      </c>
      <c r="BK181" s="4" t="s">
        <v>5951</v>
      </c>
      <c r="BL181" s="4" t="s">
        <v>5952</v>
      </c>
      <c r="BM181" s="4" t="s">
        <v>5952</v>
      </c>
      <c r="BN181" s="4" t="s">
        <v>5952</v>
      </c>
      <c r="BO181" s="4" t="s">
        <v>5953</v>
      </c>
      <c r="BP181" s="4" t="s">
        <v>5953</v>
      </c>
      <c r="BQ181" s="4" t="s">
        <v>5953</v>
      </c>
      <c r="BR181" s="4" t="s">
        <v>5954</v>
      </c>
      <c r="BS181" s="4" t="s">
        <v>5955</v>
      </c>
      <c r="BT181" s="4" t="s">
        <v>953</v>
      </c>
      <c r="BY181" s="4" t="s">
        <v>989</v>
      </c>
      <c r="CN181" s="4" t="s">
        <v>5956</v>
      </c>
      <c r="DV181" s="4" t="s">
        <v>5957</v>
      </c>
      <c r="DW181" s="4" t="s">
        <v>5958</v>
      </c>
      <c r="DY181" s="4" t="s">
        <v>5959</v>
      </c>
      <c r="EA181" s="4" t="s">
        <v>5960</v>
      </c>
      <c r="EB181" s="4" t="s">
        <v>5961</v>
      </c>
    </row>
    <row r="182" spans="1:132" ht="15" customHeight="1" x14ac:dyDescent="0.25">
      <c r="A182" s="4" t="s">
        <v>5962</v>
      </c>
      <c r="B182" s="4" t="s">
        <v>5962</v>
      </c>
      <c r="C182" s="4" t="s">
        <v>265</v>
      </c>
      <c r="D182" t="s">
        <v>113</v>
      </c>
      <c r="E182" s="16">
        <v>2019</v>
      </c>
      <c r="F182" s="9" t="s">
        <v>7007</v>
      </c>
      <c r="G182" s="5" t="s">
        <v>7029</v>
      </c>
      <c r="H182" s="9" t="s">
        <v>7007</v>
      </c>
      <c r="I182" s="5" t="s">
        <v>5981</v>
      </c>
      <c r="J182" s="4" t="s">
        <v>5982</v>
      </c>
      <c r="K182" s="4" t="s">
        <v>2994</v>
      </c>
      <c r="L182" s="4" t="s">
        <v>7011</v>
      </c>
      <c r="X182" t="s">
        <v>5963</v>
      </c>
      <c r="Y182" t="s">
        <v>262</v>
      </c>
      <c r="Z182" s="4" t="s">
        <v>5964</v>
      </c>
      <c r="AA182" s="4" t="s">
        <v>5965</v>
      </c>
      <c r="AB182" s="4" t="s">
        <v>5966</v>
      </c>
      <c r="AC182" s="4" t="s">
        <v>5967</v>
      </c>
      <c r="AD182" s="18">
        <v>88927263724</v>
      </c>
      <c r="AE182" s="4" t="s">
        <v>193</v>
      </c>
      <c r="AF182" s="18">
        <f t="shared" si="2"/>
        <v>5780272142.0600004</v>
      </c>
      <c r="AG182" s="4" t="s">
        <v>929</v>
      </c>
      <c r="AH182" s="4" t="s">
        <v>5968</v>
      </c>
      <c r="AI182" s="4" t="s">
        <v>5969</v>
      </c>
      <c r="AJ182" s="4" t="s">
        <v>5970</v>
      </c>
      <c r="AK182" s="4" t="s">
        <v>1205</v>
      </c>
      <c r="AS182" s="4" t="s">
        <v>5971</v>
      </c>
      <c r="AW182" s="4" t="s">
        <v>5972</v>
      </c>
      <c r="AX182" s="4" t="s">
        <v>5973</v>
      </c>
      <c r="AZ182" s="4" t="s">
        <v>5974</v>
      </c>
      <c r="BA182" s="4" t="s">
        <v>5975</v>
      </c>
      <c r="BB182" s="4" t="s">
        <v>5976</v>
      </c>
      <c r="BC182" s="4" t="s">
        <v>5977</v>
      </c>
      <c r="BG182" s="4" t="s">
        <v>5978</v>
      </c>
      <c r="BH182" s="4" t="s">
        <v>5978</v>
      </c>
      <c r="BI182" s="4" t="s">
        <v>5978</v>
      </c>
      <c r="BJ182" s="4" t="s">
        <v>5979</v>
      </c>
      <c r="BK182" s="4" t="s">
        <v>5979</v>
      </c>
      <c r="BO182" s="4" t="s">
        <v>5979</v>
      </c>
      <c r="BP182" s="4" t="s">
        <v>5979</v>
      </c>
      <c r="BQ182" s="4" t="s">
        <v>5979</v>
      </c>
      <c r="BR182" s="4" t="s">
        <v>5980</v>
      </c>
      <c r="BS182" s="4" t="s">
        <v>5981</v>
      </c>
      <c r="BT182" s="4" t="s">
        <v>5982</v>
      </c>
      <c r="BU182" s="4" t="s">
        <v>2994</v>
      </c>
      <c r="BV182" s="4" t="s">
        <v>198</v>
      </c>
      <c r="BX182" s="4" t="s">
        <v>198</v>
      </c>
      <c r="BY182" s="4" t="s">
        <v>5983</v>
      </c>
      <c r="BZ182" s="4" t="s">
        <v>5984</v>
      </c>
      <c r="CA182" s="4" t="s">
        <v>5985</v>
      </c>
      <c r="CE182" s="4" t="s">
        <v>126</v>
      </c>
      <c r="CK182" s="4">
        <v>0.05</v>
      </c>
      <c r="CL182" s="4" t="s">
        <v>5986</v>
      </c>
      <c r="CM182" s="4" t="s">
        <v>224</v>
      </c>
      <c r="CN182" s="4" t="s">
        <v>5987</v>
      </c>
      <c r="CO182" s="4" t="s">
        <v>5988</v>
      </c>
      <c r="CP182" s="4" t="s">
        <v>3416</v>
      </c>
      <c r="CQ182" s="4" t="s">
        <v>5989</v>
      </c>
      <c r="DV182" s="4" t="s">
        <v>5990</v>
      </c>
      <c r="DZ182" s="4" t="s">
        <v>5991</v>
      </c>
      <c r="EA182" s="4" t="s">
        <v>5992</v>
      </c>
      <c r="EB182" s="4" t="s">
        <v>5993</v>
      </c>
    </row>
    <row r="183" spans="1:132" ht="15" customHeight="1" x14ac:dyDescent="0.25">
      <c r="A183" s="4" t="s">
        <v>5994</v>
      </c>
      <c r="B183" s="4" t="s">
        <v>5994</v>
      </c>
      <c r="C183" s="4" t="s">
        <v>303</v>
      </c>
      <c r="D183" t="s">
        <v>393</v>
      </c>
      <c r="G183" s="4" t="s">
        <v>5999</v>
      </c>
      <c r="H183" s="4" t="s">
        <v>7011</v>
      </c>
      <c r="X183" t="s">
        <v>5995</v>
      </c>
      <c r="Y183" t="s">
        <v>262</v>
      </c>
      <c r="Z183" s="4" t="s">
        <v>395</v>
      </c>
      <c r="AA183" s="4" t="s">
        <v>396</v>
      </c>
      <c r="AB183" s="4" t="s">
        <v>5996</v>
      </c>
      <c r="AC183" s="4" t="s">
        <v>5997</v>
      </c>
      <c r="AD183" s="18">
        <v>860840740</v>
      </c>
      <c r="AF183" s="18">
        <f t="shared" si="2"/>
        <v>0</v>
      </c>
      <c r="AG183" s="4" t="s">
        <v>399</v>
      </c>
      <c r="AH183" s="4" t="s">
        <v>400</v>
      </c>
      <c r="AI183" s="4" t="s">
        <v>5998</v>
      </c>
      <c r="AJ183" s="4" t="s">
        <v>5999</v>
      </c>
      <c r="AS183" s="4" t="s">
        <v>6000</v>
      </c>
      <c r="AW183" s="4" t="s">
        <v>6001</v>
      </c>
      <c r="BA183" s="4" t="s">
        <v>6002</v>
      </c>
      <c r="BC183" s="4" t="s">
        <v>6003</v>
      </c>
      <c r="BJ183" s="4" t="s">
        <v>6001</v>
      </c>
      <c r="BK183" s="4" t="s">
        <v>6004</v>
      </c>
    </row>
    <row r="184" spans="1:132" ht="15" customHeight="1" x14ac:dyDescent="0.25">
      <c r="A184" s="4" t="s">
        <v>6005</v>
      </c>
      <c r="B184" s="4" t="s">
        <v>6005</v>
      </c>
      <c r="C184" s="4" t="s">
        <v>190</v>
      </c>
      <c r="D184" t="s">
        <v>393</v>
      </c>
      <c r="E184" s="4" t="s">
        <v>465</v>
      </c>
      <c r="G184" s="4" t="s">
        <v>6009</v>
      </c>
      <c r="H184" s="4" t="s">
        <v>7011</v>
      </c>
      <c r="I184" s="4" t="s">
        <v>1905</v>
      </c>
      <c r="J184" s="4" t="s">
        <v>2180</v>
      </c>
      <c r="X184" t="s">
        <v>6006</v>
      </c>
      <c r="Y184" t="s">
        <v>262</v>
      </c>
      <c r="Z184" s="4" t="s">
        <v>395</v>
      </c>
      <c r="AA184" s="4" t="s">
        <v>396</v>
      </c>
      <c r="AB184" s="4" t="s">
        <v>6007</v>
      </c>
      <c r="AC184" s="4" t="s">
        <v>6008</v>
      </c>
      <c r="AD184" s="18">
        <v>1691275156</v>
      </c>
      <c r="AF184" s="18">
        <f t="shared" si="2"/>
        <v>0</v>
      </c>
      <c r="AG184" s="4" t="s">
        <v>399</v>
      </c>
      <c r="AH184" s="4" t="s">
        <v>400</v>
      </c>
      <c r="AI184" s="4" t="s">
        <v>555</v>
      </c>
      <c r="AJ184" s="4" t="s">
        <v>6009</v>
      </c>
      <c r="AS184" s="4" t="s">
        <v>6010</v>
      </c>
      <c r="AV184" s="4" t="s">
        <v>6011</v>
      </c>
      <c r="AX184" s="4" t="s">
        <v>6012</v>
      </c>
      <c r="AY184" s="4" t="s">
        <v>6013</v>
      </c>
      <c r="AZ184" s="4" t="s">
        <v>6014</v>
      </c>
      <c r="BA184" s="4" t="s">
        <v>6015</v>
      </c>
      <c r="BC184" s="4" t="s">
        <v>6016</v>
      </c>
      <c r="BD184" s="4" t="s">
        <v>6017</v>
      </c>
      <c r="BE184" s="4" t="s">
        <v>6017</v>
      </c>
      <c r="BF184" s="4" t="s">
        <v>6017</v>
      </c>
      <c r="BG184" s="4" t="s">
        <v>6018</v>
      </c>
      <c r="BH184" s="4" t="s">
        <v>6018</v>
      </c>
      <c r="BI184" s="4" t="s">
        <v>6018</v>
      </c>
      <c r="BJ184" s="4" t="s">
        <v>6019</v>
      </c>
      <c r="BK184" s="4" t="s">
        <v>6020</v>
      </c>
      <c r="BR184" s="4" t="s">
        <v>1904</v>
      </c>
      <c r="BS184" s="4" t="s">
        <v>1905</v>
      </c>
      <c r="BT184" s="4" t="s">
        <v>2180</v>
      </c>
      <c r="DV184" s="4" t="s">
        <v>6021</v>
      </c>
    </row>
    <row r="185" spans="1:132" ht="15" customHeight="1" x14ac:dyDescent="0.25">
      <c r="A185" s="4" t="s">
        <v>6022</v>
      </c>
      <c r="B185" s="4" t="s">
        <v>6022</v>
      </c>
      <c r="C185" s="4" t="s">
        <v>303</v>
      </c>
      <c r="D185" t="s">
        <v>393</v>
      </c>
      <c r="G185" s="4" t="s">
        <v>5715</v>
      </c>
      <c r="H185" s="4" t="s">
        <v>7011</v>
      </c>
      <c r="X185" t="s">
        <v>6023</v>
      </c>
      <c r="Y185" t="s">
        <v>262</v>
      </c>
      <c r="Z185" s="4" t="s">
        <v>301</v>
      </c>
      <c r="AA185" s="4" t="s">
        <v>302</v>
      </c>
      <c r="AD185" s="18">
        <v>772950710</v>
      </c>
      <c r="AF185" s="18">
        <f t="shared" si="2"/>
        <v>0</v>
      </c>
      <c r="AG185" s="4" t="s">
        <v>539</v>
      </c>
      <c r="AI185" s="4" t="s">
        <v>5714</v>
      </c>
      <c r="AJ185" s="4" t="s">
        <v>5715</v>
      </c>
    </row>
    <row r="186" spans="1:132" ht="15" customHeight="1" x14ac:dyDescent="0.25">
      <c r="A186" s="4" t="s">
        <v>6024</v>
      </c>
      <c r="B186" s="4" t="s">
        <v>6024</v>
      </c>
      <c r="C186" s="4" t="s">
        <v>190</v>
      </c>
      <c r="D186" t="s">
        <v>393</v>
      </c>
      <c r="E186" s="4" t="s">
        <v>465</v>
      </c>
      <c r="G186" s="4" t="s">
        <v>6029</v>
      </c>
      <c r="H186" s="4" t="s">
        <v>7011</v>
      </c>
      <c r="I186" s="4" t="s">
        <v>1905</v>
      </c>
      <c r="J186" s="4" t="s">
        <v>1906</v>
      </c>
      <c r="Q186" s="4" t="s">
        <v>6037</v>
      </c>
      <c r="S186" s="4" t="s">
        <v>6038</v>
      </c>
      <c r="U186" s="4" t="s">
        <v>6039</v>
      </c>
      <c r="V186" s="4" t="s">
        <v>665</v>
      </c>
      <c r="X186" t="s">
        <v>6025</v>
      </c>
      <c r="Y186" t="s">
        <v>262</v>
      </c>
      <c r="Z186" s="4" t="s">
        <v>395</v>
      </c>
      <c r="AA186" s="4" t="s">
        <v>396</v>
      </c>
      <c r="AB186" s="4" t="s">
        <v>6026</v>
      </c>
      <c r="AC186" s="4" t="s">
        <v>6027</v>
      </c>
      <c r="AD186" s="18">
        <v>904181492</v>
      </c>
      <c r="AE186" s="4" t="s">
        <v>6028</v>
      </c>
      <c r="AF186" s="18">
        <f t="shared" si="2"/>
        <v>40688167.140000001</v>
      </c>
      <c r="AG186" s="4" t="s">
        <v>399</v>
      </c>
      <c r="AH186" s="4" t="s">
        <v>400</v>
      </c>
      <c r="AI186" s="4" t="s">
        <v>857</v>
      </c>
      <c r="AJ186" s="4" t="s">
        <v>6029</v>
      </c>
      <c r="AK186" s="4" t="s">
        <v>126</v>
      </c>
      <c r="AS186" s="4" t="s">
        <v>6030</v>
      </c>
      <c r="AW186" s="4" t="s">
        <v>6031</v>
      </c>
      <c r="BA186" s="4" t="s">
        <v>6032</v>
      </c>
      <c r="BJ186" s="4" t="s">
        <v>6033</v>
      </c>
      <c r="BK186" s="4" t="s">
        <v>6033</v>
      </c>
      <c r="BL186" s="4" t="s">
        <v>6034</v>
      </c>
      <c r="BM186" s="4" t="s">
        <v>6034</v>
      </c>
      <c r="BN186" s="4" t="s">
        <v>6034</v>
      </c>
      <c r="BO186" s="4" t="s">
        <v>6033</v>
      </c>
      <c r="BP186" s="4" t="s">
        <v>6033</v>
      </c>
      <c r="BQ186" s="4" t="s">
        <v>6033</v>
      </c>
      <c r="BR186" s="4" t="s">
        <v>1904</v>
      </c>
      <c r="BS186" s="4" t="s">
        <v>1905</v>
      </c>
      <c r="BT186" s="4" t="s">
        <v>1906</v>
      </c>
      <c r="BY186" s="4" t="s">
        <v>573</v>
      </c>
      <c r="CP186" s="4" t="s">
        <v>6035</v>
      </c>
      <c r="CQ186" s="4" t="s">
        <v>6036</v>
      </c>
      <c r="CS186" s="4" t="s">
        <v>6037</v>
      </c>
      <c r="CU186" s="4" t="s">
        <v>6038</v>
      </c>
      <c r="CW186" s="4" t="s">
        <v>6039</v>
      </c>
      <c r="CX186" s="4" t="s">
        <v>6040</v>
      </c>
      <c r="CZ186" s="4" t="s">
        <v>665</v>
      </c>
      <c r="DB186" s="4" t="s">
        <v>2297</v>
      </c>
      <c r="DC186" s="4" t="s">
        <v>6041</v>
      </c>
      <c r="DD186" s="4" t="s">
        <v>4406</v>
      </c>
      <c r="DE186" s="4" t="s">
        <v>6042</v>
      </c>
      <c r="DV186" s="4" t="s">
        <v>6043</v>
      </c>
      <c r="EA186" s="4" t="s">
        <v>2654</v>
      </c>
      <c r="EB186" s="4" t="s">
        <v>6044</v>
      </c>
    </row>
    <row r="187" spans="1:132" ht="15" customHeight="1" x14ac:dyDescent="0.25">
      <c r="A187" s="4" t="s">
        <v>6045</v>
      </c>
      <c r="B187" s="4" t="s">
        <v>6045</v>
      </c>
      <c r="C187" s="4" t="s">
        <v>119</v>
      </c>
      <c r="D187" t="s">
        <v>319</v>
      </c>
      <c r="G187" s="4" t="s">
        <v>6052</v>
      </c>
      <c r="H187" s="4" t="s">
        <v>7011</v>
      </c>
      <c r="I187" s="4" t="s">
        <v>6059</v>
      </c>
      <c r="J187" s="4" t="s">
        <v>692</v>
      </c>
      <c r="X187" t="s">
        <v>6046</v>
      </c>
      <c r="Y187" t="s">
        <v>262</v>
      </c>
      <c r="Z187" s="4" t="s">
        <v>6047</v>
      </c>
      <c r="AA187" s="4" t="s">
        <v>6048</v>
      </c>
      <c r="AB187" s="4" t="s">
        <v>6049</v>
      </c>
      <c r="AC187" s="4" t="s">
        <v>4361</v>
      </c>
      <c r="AD187" s="18">
        <v>34326058557</v>
      </c>
      <c r="AF187" s="18">
        <f t="shared" si="2"/>
        <v>0</v>
      </c>
      <c r="AG187" s="4" t="s">
        <v>268</v>
      </c>
      <c r="AH187" s="4" t="s">
        <v>6050</v>
      </c>
      <c r="AI187" s="4" t="s">
        <v>6051</v>
      </c>
      <c r="AJ187" s="4" t="s">
        <v>6052</v>
      </c>
      <c r="AS187" s="4" t="s">
        <v>6053</v>
      </c>
      <c r="AZ187" s="4" t="s">
        <v>2898</v>
      </c>
      <c r="BA187" s="4" t="s">
        <v>6054</v>
      </c>
      <c r="BB187" s="4" t="s">
        <v>6055</v>
      </c>
      <c r="BC187" s="4" t="s">
        <v>6056</v>
      </c>
      <c r="BG187" s="4" t="s">
        <v>6057</v>
      </c>
      <c r="BJ187" s="4" t="s">
        <v>2607</v>
      </c>
      <c r="BK187" s="4" t="s">
        <v>6058</v>
      </c>
      <c r="BR187" s="4" t="s">
        <v>857</v>
      </c>
      <c r="BS187" s="4" t="s">
        <v>6059</v>
      </c>
      <c r="BT187" s="4" t="s">
        <v>692</v>
      </c>
      <c r="BV187" s="4" t="s">
        <v>198</v>
      </c>
      <c r="BX187" s="4" t="s">
        <v>198</v>
      </c>
      <c r="BY187" s="4" t="s">
        <v>6060</v>
      </c>
      <c r="EA187" s="4" t="s">
        <v>6061</v>
      </c>
      <c r="EB187" s="4" t="s">
        <v>6062</v>
      </c>
    </row>
    <row r="188" spans="1:132" ht="15" customHeight="1" x14ac:dyDescent="0.25">
      <c r="A188" s="4" t="s">
        <v>6063</v>
      </c>
      <c r="B188" s="4" t="s">
        <v>6063</v>
      </c>
      <c r="C188" s="4" t="s">
        <v>190</v>
      </c>
      <c r="D188" t="s">
        <v>393</v>
      </c>
      <c r="E188" s="4" t="s">
        <v>993</v>
      </c>
      <c r="G188" s="4" t="s">
        <v>6070</v>
      </c>
      <c r="H188" s="4" t="s">
        <v>7011</v>
      </c>
      <c r="X188" t="s">
        <v>6064</v>
      </c>
      <c r="Y188" t="s">
        <v>262</v>
      </c>
      <c r="Z188" s="4" t="s">
        <v>6065</v>
      </c>
      <c r="AA188" s="4" t="s">
        <v>6066</v>
      </c>
      <c r="AB188" s="4" t="s">
        <v>6067</v>
      </c>
      <c r="AC188" s="4" t="s">
        <v>6068</v>
      </c>
      <c r="AD188" s="18">
        <v>2984706243</v>
      </c>
      <c r="AF188" s="18">
        <f t="shared" si="2"/>
        <v>0</v>
      </c>
      <c r="AG188" s="4" t="s">
        <v>6069</v>
      </c>
      <c r="AH188" s="4" t="s">
        <v>400</v>
      </c>
      <c r="AI188" s="4" t="s">
        <v>857</v>
      </c>
      <c r="AJ188" s="4" t="s">
        <v>6070</v>
      </c>
      <c r="AS188" s="4" t="s">
        <v>6071</v>
      </c>
      <c r="AU188" s="4" t="s">
        <v>6072</v>
      </c>
      <c r="AV188" s="4" t="s">
        <v>6073</v>
      </c>
      <c r="AW188" s="4" t="s">
        <v>6074</v>
      </c>
      <c r="BA188" s="4" t="s">
        <v>6075</v>
      </c>
      <c r="BC188" s="4" t="s">
        <v>6076</v>
      </c>
      <c r="BD188" s="4" t="s">
        <v>6077</v>
      </c>
      <c r="BE188" s="4" t="s">
        <v>6077</v>
      </c>
      <c r="BF188" s="4" t="s">
        <v>6077</v>
      </c>
      <c r="BG188" s="4" t="s">
        <v>6078</v>
      </c>
      <c r="BH188" s="4" t="s">
        <v>6078</v>
      </c>
      <c r="BI188" s="4" t="s">
        <v>6078</v>
      </c>
      <c r="BJ188" s="4" t="s">
        <v>6079</v>
      </c>
      <c r="BK188" s="4" t="s">
        <v>6080</v>
      </c>
      <c r="BL188" s="4" t="s">
        <v>6081</v>
      </c>
      <c r="BM188" s="4" t="s">
        <v>6081</v>
      </c>
      <c r="BN188" s="4" t="s">
        <v>6081</v>
      </c>
      <c r="BO188" s="4" t="s">
        <v>6082</v>
      </c>
      <c r="BP188" s="4" t="s">
        <v>6082</v>
      </c>
      <c r="BQ188" s="4" t="s">
        <v>6082</v>
      </c>
      <c r="BV188" s="4" t="s">
        <v>198</v>
      </c>
      <c r="BX188" s="4" t="s">
        <v>126</v>
      </c>
      <c r="BY188" s="4" t="s">
        <v>573</v>
      </c>
    </row>
    <row r="189" spans="1:132" ht="15" customHeight="1" x14ac:dyDescent="0.25">
      <c r="A189" s="4" t="s">
        <v>6083</v>
      </c>
      <c r="B189" s="4" t="s">
        <v>6083</v>
      </c>
      <c r="C189" s="4" t="s">
        <v>303</v>
      </c>
      <c r="D189" t="s">
        <v>184</v>
      </c>
      <c r="G189" s="4" t="s">
        <v>6092</v>
      </c>
      <c r="H189" s="4" t="s">
        <v>7011</v>
      </c>
      <c r="I189" s="4" t="s">
        <v>6112</v>
      </c>
      <c r="X189" t="s">
        <v>6084</v>
      </c>
      <c r="Y189" t="s">
        <v>115</v>
      </c>
      <c r="Z189" s="4" t="s">
        <v>6085</v>
      </c>
      <c r="AA189" s="4" t="s">
        <v>6086</v>
      </c>
      <c r="AB189" s="4" t="s">
        <v>6087</v>
      </c>
      <c r="AC189" s="4" t="s">
        <v>6088</v>
      </c>
      <c r="AD189" s="18">
        <v>530883869004</v>
      </c>
      <c r="AE189" s="4" t="s">
        <v>6089</v>
      </c>
      <c r="AF189" s="18">
        <f t="shared" si="2"/>
        <v>92373793206.695999</v>
      </c>
      <c r="AG189" s="4" t="s">
        <v>2207</v>
      </c>
      <c r="AH189" s="4" t="s">
        <v>6090</v>
      </c>
      <c r="AI189" s="4" t="s">
        <v>6091</v>
      </c>
      <c r="AJ189" s="4" t="s">
        <v>6092</v>
      </c>
      <c r="AK189" s="4" t="s">
        <v>6093</v>
      </c>
      <c r="AN189" s="4" t="s">
        <v>6094</v>
      </c>
      <c r="AO189" s="4" t="s">
        <v>6095</v>
      </c>
      <c r="AP189" s="4" t="s">
        <v>6096</v>
      </c>
      <c r="AQ189" s="4" t="s">
        <v>789</v>
      </c>
      <c r="AR189" s="4" t="s">
        <v>6097</v>
      </c>
      <c r="AS189" s="4" t="s">
        <v>6098</v>
      </c>
      <c r="AU189" s="4" t="s">
        <v>6099</v>
      </c>
      <c r="AV189" s="4" t="s">
        <v>6100</v>
      </c>
      <c r="AW189" s="4" t="s">
        <v>6101</v>
      </c>
      <c r="AX189" s="4" t="s">
        <v>6102</v>
      </c>
      <c r="BA189" s="4" t="s">
        <v>6103</v>
      </c>
      <c r="BC189" s="4" t="s">
        <v>6104</v>
      </c>
      <c r="BD189" s="4" t="s">
        <v>6105</v>
      </c>
      <c r="BE189" s="4" t="s">
        <v>6105</v>
      </c>
      <c r="BF189" s="4" t="s">
        <v>6105</v>
      </c>
      <c r="BG189" s="4" t="s">
        <v>6106</v>
      </c>
      <c r="BH189" s="4" t="s">
        <v>6106</v>
      </c>
      <c r="BI189" s="4" t="s">
        <v>6106</v>
      </c>
      <c r="BK189" s="4" t="s">
        <v>6107</v>
      </c>
      <c r="BL189" s="4" t="s">
        <v>6108</v>
      </c>
      <c r="BM189" s="4" t="s">
        <v>6108</v>
      </c>
      <c r="BN189" s="4" t="s">
        <v>6108</v>
      </c>
      <c r="BO189" s="4" t="s">
        <v>6109</v>
      </c>
      <c r="BP189" s="4" t="s">
        <v>6109</v>
      </c>
      <c r="BQ189" s="4" t="s">
        <v>6110</v>
      </c>
      <c r="BR189" s="4" t="s">
        <v>6111</v>
      </c>
      <c r="BS189" s="4" t="s">
        <v>6112</v>
      </c>
      <c r="BT189" s="4" t="s">
        <v>6113</v>
      </c>
      <c r="BU189" s="4" t="s">
        <v>6113</v>
      </c>
      <c r="BV189" s="4" t="s">
        <v>6113</v>
      </c>
      <c r="BW189" s="4" t="s">
        <v>6113</v>
      </c>
      <c r="BX189" s="4" t="s">
        <v>6113</v>
      </c>
      <c r="BY189" s="4" t="s">
        <v>6113</v>
      </c>
      <c r="BZ189" s="4" t="s">
        <v>6113</v>
      </c>
      <c r="CA189" s="4" t="s">
        <v>6113</v>
      </c>
      <c r="CB189" s="4" t="s">
        <v>6113</v>
      </c>
      <c r="CC189" s="4" t="s">
        <v>6113</v>
      </c>
      <c r="CD189" s="4" t="s">
        <v>6113</v>
      </c>
      <c r="CE189" s="4" t="s">
        <v>6113</v>
      </c>
      <c r="CF189" s="4" t="s">
        <v>6113</v>
      </c>
      <c r="CM189" s="4" t="s">
        <v>224</v>
      </c>
      <c r="CN189" s="4" t="s">
        <v>6114</v>
      </c>
      <c r="CP189" s="4" t="s">
        <v>6115</v>
      </c>
      <c r="DB189" s="4" t="s">
        <v>6115</v>
      </c>
      <c r="DF189" s="4" t="s">
        <v>6116</v>
      </c>
      <c r="DJ189" s="4" t="s">
        <v>6117</v>
      </c>
      <c r="DL189" s="4" t="s">
        <v>6118</v>
      </c>
      <c r="DQ189" s="4" t="s">
        <v>2708</v>
      </c>
      <c r="DR189" s="4" t="s">
        <v>6119</v>
      </c>
      <c r="DS189" s="4" t="s">
        <v>6120</v>
      </c>
      <c r="DT189" s="4" t="s">
        <v>1317</v>
      </c>
      <c r="DU189" s="4" t="s">
        <v>6121</v>
      </c>
      <c r="DV189" s="4" t="s">
        <v>6122</v>
      </c>
      <c r="DW189" s="4" t="s">
        <v>6123</v>
      </c>
      <c r="DX189" s="4" t="s">
        <v>1587</v>
      </c>
      <c r="DY189" s="4" t="s">
        <v>253</v>
      </c>
      <c r="DZ189" s="4" t="s">
        <v>6124</v>
      </c>
      <c r="EA189" s="4" t="s">
        <v>6125</v>
      </c>
      <c r="EB189" s="4" t="s">
        <v>6126</v>
      </c>
    </row>
    <row r="190" spans="1:132" ht="15" customHeight="1" x14ac:dyDescent="0.25">
      <c r="A190" s="4" t="s">
        <v>6127</v>
      </c>
      <c r="B190" s="4" t="s">
        <v>6127</v>
      </c>
      <c r="C190" s="4" t="s">
        <v>303</v>
      </c>
      <c r="D190" t="s">
        <v>184</v>
      </c>
      <c r="E190" s="4" t="s">
        <v>187</v>
      </c>
      <c r="G190" s="4" t="s">
        <v>6133</v>
      </c>
      <c r="H190" s="4" t="s">
        <v>7011</v>
      </c>
      <c r="I190" s="4" t="s">
        <v>6133</v>
      </c>
      <c r="J190" s="4" t="s">
        <v>2419</v>
      </c>
      <c r="P190" s="4" t="s">
        <v>6143</v>
      </c>
      <c r="R190" s="4" t="s">
        <v>6144</v>
      </c>
      <c r="X190" t="s">
        <v>6128</v>
      </c>
      <c r="Y190" t="s">
        <v>262</v>
      </c>
      <c r="Z190" s="4" t="s">
        <v>3761</v>
      </c>
      <c r="AA190" s="4" t="s">
        <v>3762</v>
      </c>
      <c r="AB190" s="4" t="s">
        <v>6129</v>
      </c>
      <c r="AC190" s="4" t="s">
        <v>6130</v>
      </c>
      <c r="AD190" s="18">
        <v>800640155387</v>
      </c>
      <c r="AF190" s="18">
        <f t="shared" si="2"/>
        <v>0</v>
      </c>
      <c r="AG190" s="4" t="s">
        <v>3202</v>
      </c>
      <c r="AH190" s="4" t="s">
        <v>6131</v>
      </c>
      <c r="AI190" s="4" t="s">
        <v>6132</v>
      </c>
      <c r="AJ190" s="4" t="s">
        <v>6133</v>
      </c>
      <c r="AS190" s="4" t="s">
        <v>6134</v>
      </c>
      <c r="AW190" s="4" t="s">
        <v>6135</v>
      </c>
      <c r="BA190" s="4" t="s">
        <v>6136</v>
      </c>
      <c r="BD190" s="4" t="s">
        <v>6136</v>
      </c>
      <c r="BE190" s="4" t="s">
        <v>6136</v>
      </c>
      <c r="BF190" s="4" t="s">
        <v>6136</v>
      </c>
      <c r="BG190" s="4" t="s">
        <v>6137</v>
      </c>
      <c r="BH190" s="4" t="s">
        <v>6137</v>
      </c>
      <c r="BI190" s="4" t="s">
        <v>6137</v>
      </c>
      <c r="BK190" s="4" t="s">
        <v>6138</v>
      </c>
      <c r="BO190" s="4" t="s">
        <v>6139</v>
      </c>
      <c r="BP190" s="4" t="s">
        <v>6140</v>
      </c>
      <c r="BQ190" s="4" t="s">
        <v>6140</v>
      </c>
      <c r="BR190" s="4" t="s">
        <v>6132</v>
      </c>
      <c r="BS190" s="4" t="s">
        <v>6133</v>
      </c>
      <c r="BT190" s="4" t="s">
        <v>2419</v>
      </c>
      <c r="BY190" s="4" t="s">
        <v>6141</v>
      </c>
      <c r="CQ190" s="4" t="s">
        <v>6142</v>
      </c>
      <c r="CR190" s="4" t="s">
        <v>6143</v>
      </c>
      <c r="CT190" s="4" t="s">
        <v>6144</v>
      </c>
      <c r="DV190" s="4" t="s">
        <v>6145</v>
      </c>
      <c r="DW190" s="4" t="s">
        <v>6146</v>
      </c>
      <c r="EA190" s="4" t="s">
        <v>2654</v>
      </c>
      <c r="EB190" s="4" t="s">
        <v>6147</v>
      </c>
    </row>
    <row r="191" spans="1:132" ht="15" customHeight="1" x14ac:dyDescent="0.25">
      <c r="A191" s="4" t="s">
        <v>6148</v>
      </c>
      <c r="B191" s="4" t="s">
        <v>6148</v>
      </c>
      <c r="C191" s="4" t="s">
        <v>119</v>
      </c>
      <c r="D191" t="s">
        <v>260</v>
      </c>
      <c r="G191" s="4" t="s">
        <v>6155</v>
      </c>
      <c r="H191" s="4" t="s">
        <v>7011</v>
      </c>
      <c r="X191" t="s">
        <v>6149</v>
      </c>
      <c r="Y191" t="s">
        <v>262</v>
      </c>
      <c r="Z191" s="4" t="s">
        <v>6150</v>
      </c>
      <c r="AA191" s="4" t="s">
        <v>6151</v>
      </c>
      <c r="AB191" s="4" t="s">
        <v>6152</v>
      </c>
      <c r="AC191" s="4" t="s">
        <v>2660</v>
      </c>
      <c r="AD191" s="18">
        <v>11079795397</v>
      </c>
      <c r="AF191" s="18">
        <f t="shared" si="2"/>
        <v>0</v>
      </c>
      <c r="AG191" s="4" t="s">
        <v>6153</v>
      </c>
      <c r="AH191" s="4" t="s">
        <v>6154</v>
      </c>
      <c r="AI191" s="4" t="s">
        <v>3532</v>
      </c>
      <c r="AJ191" s="4" t="s">
        <v>6155</v>
      </c>
      <c r="AS191" s="4" t="s">
        <v>6156</v>
      </c>
      <c r="AZ191" s="4" t="s">
        <v>6157</v>
      </c>
      <c r="BA191" s="4" t="s">
        <v>6158</v>
      </c>
      <c r="BG191" s="4" t="s">
        <v>6159</v>
      </c>
      <c r="BH191" s="4" t="s">
        <v>6159</v>
      </c>
      <c r="BI191" s="4" t="s">
        <v>6159</v>
      </c>
      <c r="BK191" s="4" t="s">
        <v>6160</v>
      </c>
      <c r="BO191" s="4" t="s">
        <v>6161</v>
      </c>
      <c r="BV191" s="4" t="s">
        <v>198</v>
      </c>
      <c r="BX191" s="4" t="s">
        <v>198</v>
      </c>
    </row>
    <row r="192" spans="1:132" ht="15" customHeight="1" x14ac:dyDescent="0.25">
      <c r="A192" s="4" t="s">
        <v>6162</v>
      </c>
      <c r="B192" s="4" t="s">
        <v>6162</v>
      </c>
      <c r="C192" s="4" t="s">
        <v>303</v>
      </c>
      <c r="D192" t="s">
        <v>278</v>
      </c>
      <c r="G192" s="4" t="s">
        <v>6165</v>
      </c>
      <c r="H192" s="4" t="s">
        <v>7011</v>
      </c>
      <c r="I192" s="4" t="s">
        <v>6172</v>
      </c>
      <c r="J192" s="4" t="s">
        <v>692</v>
      </c>
      <c r="Y192" t="s">
        <v>262</v>
      </c>
      <c r="Z192" s="4" t="s">
        <v>1465</v>
      </c>
      <c r="AD192" s="18"/>
      <c r="AF192" s="18">
        <f t="shared" si="2"/>
        <v>0</v>
      </c>
      <c r="AG192" s="4" t="s">
        <v>6163</v>
      </c>
      <c r="AI192" s="4" t="s">
        <v>6164</v>
      </c>
      <c r="AJ192" s="4" t="s">
        <v>6165</v>
      </c>
      <c r="AS192" s="4" t="s">
        <v>6166</v>
      </c>
      <c r="AY192" s="4" t="s">
        <v>6167</v>
      </c>
      <c r="AZ192" s="4" t="s">
        <v>6056</v>
      </c>
      <c r="BA192" s="4" t="s">
        <v>6168</v>
      </c>
      <c r="BB192" s="4" t="s">
        <v>4431</v>
      </c>
      <c r="BC192" s="4" t="s">
        <v>6169</v>
      </c>
      <c r="BJ192" s="4" t="s">
        <v>6170</v>
      </c>
      <c r="BL192" s="4" t="s">
        <v>768</v>
      </c>
      <c r="BM192" s="4" t="s">
        <v>768</v>
      </c>
      <c r="BN192" s="4" t="s">
        <v>768</v>
      </c>
      <c r="BR192" s="4" t="s">
        <v>6171</v>
      </c>
      <c r="BS192" s="4" t="s">
        <v>6172</v>
      </c>
      <c r="BT192" s="4" t="s">
        <v>692</v>
      </c>
      <c r="CQ192" s="4" t="s">
        <v>6173</v>
      </c>
      <c r="EA192" s="4" t="s">
        <v>2654</v>
      </c>
      <c r="EB192" s="4" t="s">
        <v>6174</v>
      </c>
    </row>
    <row r="193" spans="1:132" ht="15" customHeight="1" x14ac:dyDescent="0.25">
      <c r="A193" s="4" t="s">
        <v>6175</v>
      </c>
      <c r="B193" s="4" t="s">
        <v>6175</v>
      </c>
      <c r="C193" s="4" t="s">
        <v>265</v>
      </c>
      <c r="D193" t="s">
        <v>184</v>
      </c>
      <c r="E193" s="4" t="s">
        <v>6177</v>
      </c>
      <c r="G193" s="4" t="s">
        <v>6184</v>
      </c>
      <c r="H193" s="4" t="s">
        <v>7011</v>
      </c>
      <c r="I193" s="4" t="s">
        <v>6198</v>
      </c>
      <c r="J193" s="4" t="s">
        <v>6199</v>
      </c>
      <c r="K193" s="4" t="s">
        <v>6200</v>
      </c>
      <c r="P193" s="4" t="s">
        <v>6214</v>
      </c>
      <c r="Q193" s="4" t="s">
        <v>6215</v>
      </c>
      <c r="R193" s="4" t="s">
        <v>6216</v>
      </c>
      <c r="S193" s="4" t="s">
        <v>6217</v>
      </c>
      <c r="T193" s="4" t="s">
        <v>2297</v>
      </c>
      <c r="U193" s="4" t="s">
        <v>6218</v>
      </c>
      <c r="V193" s="4" t="s">
        <v>517</v>
      </c>
      <c r="W193" s="4" t="s">
        <v>6220</v>
      </c>
      <c r="X193" t="s">
        <v>6176</v>
      </c>
      <c r="Y193" t="s">
        <v>262</v>
      </c>
      <c r="Z193" s="4" t="s">
        <v>6178</v>
      </c>
      <c r="AA193" s="4" t="s">
        <v>6179</v>
      </c>
      <c r="AB193" s="4" t="s">
        <v>6180</v>
      </c>
      <c r="AC193" s="4" t="s">
        <v>6181</v>
      </c>
      <c r="AD193" s="18">
        <v>8746270636</v>
      </c>
      <c r="AF193" s="18">
        <f t="shared" si="2"/>
        <v>0</v>
      </c>
      <c r="AG193" s="4" t="s">
        <v>627</v>
      </c>
      <c r="AH193" s="4" t="s">
        <v>6182</v>
      </c>
      <c r="AI193" s="4" t="s">
        <v>6183</v>
      </c>
      <c r="AJ193" s="4" t="s">
        <v>6184</v>
      </c>
      <c r="AK193" s="4" t="s">
        <v>1205</v>
      </c>
      <c r="AL193" s="4" t="s">
        <v>6185</v>
      </c>
      <c r="AM193" s="4" t="s">
        <v>6186</v>
      </c>
      <c r="AS193" s="4" t="s">
        <v>6187</v>
      </c>
      <c r="AT193" s="4" t="s">
        <v>152</v>
      </c>
      <c r="AU193" s="4" t="s">
        <v>6188</v>
      </c>
      <c r="AV193" s="4" t="s">
        <v>6188</v>
      </c>
      <c r="AW193" s="4" t="s">
        <v>6189</v>
      </c>
      <c r="AX193" s="4" t="s">
        <v>6188</v>
      </c>
      <c r="AY193" s="4" t="s">
        <v>6188</v>
      </c>
      <c r="AZ193" s="4" t="s">
        <v>6190</v>
      </c>
      <c r="BA193" s="4" t="s">
        <v>6191</v>
      </c>
      <c r="BB193" s="4" t="s">
        <v>152</v>
      </c>
      <c r="BC193" s="4" t="s">
        <v>6192</v>
      </c>
      <c r="BD193" s="4" t="s">
        <v>6193</v>
      </c>
      <c r="BE193" s="4" t="s">
        <v>6193</v>
      </c>
      <c r="BF193" s="4" t="s">
        <v>6193</v>
      </c>
      <c r="BG193" s="4" t="s">
        <v>6194</v>
      </c>
      <c r="BH193" s="4" t="s">
        <v>6194</v>
      </c>
      <c r="BI193" s="4" t="s">
        <v>6194</v>
      </c>
      <c r="BJ193" s="4" t="s">
        <v>152</v>
      </c>
      <c r="BK193" s="4" t="s">
        <v>6195</v>
      </c>
      <c r="BL193" s="4" t="s">
        <v>6196</v>
      </c>
      <c r="BM193" s="4" t="s">
        <v>6196</v>
      </c>
      <c r="BN193" s="4" t="s">
        <v>6196</v>
      </c>
      <c r="BO193" s="4" t="s">
        <v>152</v>
      </c>
      <c r="BP193" s="4" t="s">
        <v>152</v>
      </c>
      <c r="BQ193" s="4" t="s">
        <v>152</v>
      </c>
      <c r="BR193" s="4" t="s">
        <v>6197</v>
      </c>
      <c r="BS193" s="4" t="s">
        <v>6198</v>
      </c>
      <c r="BT193" s="4" t="s">
        <v>6199</v>
      </c>
      <c r="BU193" s="4" t="s">
        <v>6200</v>
      </c>
      <c r="BV193" s="4" t="s">
        <v>1204</v>
      </c>
      <c r="BW193" s="4" t="s">
        <v>447</v>
      </c>
      <c r="BX193" s="4" t="s">
        <v>448</v>
      </c>
      <c r="BY193" s="4" t="s">
        <v>6201</v>
      </c>
      <c r="BZ193" s="4" t="s">
        <v>6202</v>
      </c>
      <c r="CA193" s="4" t="s">
        <v>6203</v>
      </c>
      <c r="CB193" s="4" t="s">
        <v>6204</v>
      </c>
      <c r="CC193" s="4" t="s">
        <v>5169</v>
      </c>
      <c r="CD193" s="4" t="s">
        <v>447</v>
      </c>
      <c r="CE193" s="4" t="s">
        <v>453</v>
      </c>
      <c r="CF193" s="4" t="s">
        <v>447</v>
      </c>
      <c r="CG193" s="4" t="s">
        <v>6205</v>
      </c>
      <c r="CH193" s="4" t="s">
        <v>6206</v>
      </c>
      <c r="CJ193" s="4" t="s">
        <v>6207</v>
      </c>
      <c r="CK193" s="4" t="s">
        <v>6208</v>
      </c>
      <c r="CL193" s="4" t="s">
        <v>6209</v>
      </c>
      <c r="CM193" s="4" t="s">
        <v>224</v>
      </c>
      <c r="CN193" s="4" t="s">
        <v>6210</v>
      </c>
      <c r="CO193" s="4" t="s">
        <v>6211</v>
      </c>
      <c r="CP193" s="4" t="s">
        <v>6212</v>
      </c>
      <c r="CQ193" s="4" t="s">
        <v>6213</v>
      </c>
      <c r="CR193" s="4" t="s">
        <v>6214</v>
      </c>
      <c r="CS193" s="4" t="s">
        <v>6215</v>
      </c>
      <c r="CT193" s="4" t="s">
        <v>6216</v>
      </c>
      <c r="CU193" s="4" t="s">
        <v>6217</v>
      </c>
      <c r="CV193" s="4" t="s">
        <v>2297</v>
      </c>
      <c r="CW193" s="4" t="s">
        <v>6218</v>
      </c>
      <c r="CX193" s="4" t="s">
        <v>1691</v>
      </c>
      <c r="CY193" s="4" t="s">
        <v>6219</v>
      </c>
      <c r="CZ193" s="4" t="s">
        <v>517</v>
      </c>
      <c r="DA193" s="4" t="s">
        <v>6220</v>
      </c>
      <c r="DB193" s="4" t="s">
        <v>6221</v>
      </c>
      <c r="DC193" s="4" t="s">
        <v>6222</v>
      </c>
      <c r="DD193" s="4" t="s">
        <v>6223</v>
      </c>
      <c r="DE193" s="4" t="s">
        <v>6224</v>
      </c>
      <c r="DF193" s="4" t="s">
        <v>6225</v>
      </c>
      <c r="DG193" s="4" t="s">
        <v>6226</v>
      </c>
      <c r="DH193" s="4" t="s">
        <v>330</v>
      </c>
      <c r="DI193" s="4" t="s">
        <v>2022</v>
      </c>
      <c r="DL193" s="4" t="s">
        <v>6227</v>
      </c>
      <c r="DM193" s="4" t="s">
        <v>6228</v>
      </c>
      <c r="DN193" s="4" t="s">
        <v>6229</v>
      </c>
      <c r="DO193" s="4" t="s">
        <v>6230</v>
      </c>
      <c r="DP193" s="4" t="s">
        <v>6231</v>
      </c>
      <c r="DQ193" s="4" t="s">
        <v>2636</v>
      </c>
      <c r="DR193" s="4" t="s">
        <v>526</v>
      </c>
      <c r="DS193" s="4" t="s">
        <v>220</v>
      </c>
      <c r="DT193" s="4" t="s">
        <v>1093</v>
      </c>
      <c r="DU193" s="4" t="s">
        <v>6232</v>
      </c>
      <c r="DV193" s="4" t="s">
        <v>6233</v>
      </c>
      <c r="DW193" s="4" t="s">
        <v>6234</v>
      </c>
      <c r="DX193" s="4" t="s">
        <v>723</v>
      </c>
      <c r="DY193" s="4" t="s">
        <v>6235</v>
      </c>
      <c r="DZ193" s="4" t="s">
        <v>6236</v>
      </c>
    </row>
    <row r="194" spans="1:132" ht="15" customHeight="1" x14ac:dyDescent="0.25">
      <c r="A194" s="4" t="s">
        <v>6237</v>
      </c>
      <c r="B194" s="4" t="s">
        <v>6237</v>
      </c>
      <c r="C194" s="4" t="s">
        <v>119</v>
      </c>
      <c r="D194" t="s">
        <v>319</v>
      </c>
      <c r="E194" s="4" t="s">
        <v>116</v>
      </c>
      <c r="G194" s="4" t="s">
        <v>6244</v>
      </c>
      <c r="H194" s="4" t="s">
        <v>7011</v>
      </c>
      <c r="I194" s="4" t="s">
        <v>6260</v>
      </c>
      <c r="J194" s="4" t="s">
        <v>6261</v>
      </c>
      <c r="P194" s="4" t="s">
        <v>6273</v>
      </c>
      <c r="Q194" s="4" t="s">
        <v>6274</v>
      </c>
      <c r="R194" s="4" t="s">
        <v>6275</v>
      </c>
      <c r="S194" s="4" t="s">
        <v>6276</v>
      </c>
      <c r="T194" s="4" t="s">
        <v>6277</v>
      </c>
      <c r="U194" s="4" t="s">
        <v>6278</v>
      </c>
      <c r="X194" t="s">
        <v>6238</v>
      </c>
      <c r="Y194" t="s">
        <v>116</v>
      </c>
      <c r="Z194" s="4" t="s">
        <v>6239</v>
      </c>
      <c r="AA194" s="4" t="s">
        <v>6240</v>
      </c>
      <c r="AB194" s="4" t="s">
        <v>6241</v>
      </c>
      <c r="AC194" s="4" t="s">
        <v>2651</v>
      </c>
      <c r="AD194" s="18">
        <v>58001200572</v>
      </c>
      <c r="AF194" s="18">
        <f t="shared" si="2"/>
        <v>0</v>
      </c>
      <c r="AG194" s="4" t="s">
        <v>3325</v>
      </c>
      <c r="AH194" s="4" t="s">
        <v>6242</v>
      </c>
      <c r="AI194" s="4" t="s">
        <v>6243</v>
      </c>
      <c r="AJ194" s="4" t="s">
        <v>6244</v>
      </c>
      <c r="AK194" s="4" t="s">
        <v>126</v>
      </c>
      <c r="AN194" s="4" t="s">
        <v>6243</v>
      </c>
      <c r="AQ194" s="4" t="s">
        <v>132</v>
      </c>
      <c r="AR194" s="4" t="s">
        <v>6244</v>
      </c>
      <c r="AS194" s="4" t="s">
        <v>6245</v>
      </c>
      <c r="AV194" s="4" t="s">
        <v>6246</v>
      </c>
      <c r="AW194" s="4" t="s">
        <v>6247</v>
      </c>
      <c r="AX194" s="4" t="s">
        <v>6248</v>
      </c>
      <c r="AY194" s="4" t="s">
        <v>6249</v>
      </c>
      <c r="AZ194" s="4" t="s">
        <v>6250</v>
      </c>
      <c r="BA194" s="4" t="s">
        <v>6251</v>
      </c>
      <c r="BB194" s="4" t="s">
        <v>6252</v>
      </c>
      <c r="BC194" s="4" t="s">
        <v>6253</v>
      </c>
      <c r="BD194" s="4" t="s">
        <v>6254</v>
      </c>
      <c r="BE194" s="4" t="s">
        <v>6254</v>
      </c>
      <c r="BF194" s="4" t="s">
        <v>6254</v>
      </c>
      <c r="BG194" s="4" t="s">
        <v>6255</v>
      </c>
      <c r="BH194" s="4" t="s">
        <v>6255</v>
      </c>
      <c r="BI194" s="4" t="s">
        <v>6255</v>
      </c>
      <c r="BK194" s="4" t="s">
        <v>6256</v>
      </c>
      <c r="BL194" s="4" t="s">
        <v>6257</v>
      </c>
      <c r="BM194" s="4" t="s">
        <v>6257</v>
      </c>
      <c r="BN194" s="4" t="s">
        <v>6257</v>
      </c>
      <c r="BO194" s="4" t="s">
        <v>6258</v>
      </c>
      <c r="BP194" s="4" t="s">
        <v>6258</v>
      </c>
      <c r="BQ194" s="4" t="s">
        <v>6258</v>
      </c>
      <c r="BR194" s="4" t="s">
        <v>6259</v>
      </c>
      <c r="BS194" s="4" t="s">
        <v>6260</v>
      </c>
      <c r="BT194" s="4" t="s">
        <v>6261</v>
      </c>
      <c r="BV194" s="4" t="s">
        <v>198</v>
      </c>
      <c r="BW194" s="4" t="s">
        <v>6262</v>
      </c>
      <c r="BX194" s="4" t="s">
        <v>126</v>
      </c>
      <c r="BY194" s="4" t="s">
        <v>573</v>
      </c>
      <c r="BZ194" s="4" t="s">
        <v>6263</v>
      </c>
      <c r="CA194" s="4" t="s">
        <v>6264</v>
      </c>
      <c r="CB194" s="4" t="s">
        <v>1802</v>
      </c>
      <c r="CC194" s="4" t="s">
        <v>574</v>
      </c>
      <c r="CE194" s="4" t="s">
        <v>126</v>
      </c>
      <c r="CF194" s="4" t="s">
        <v>6265</v>
      </c>
      <c r="CJ194" s="4" t="s">
        <v>6266</v>
      </c>
      <c r="CK194" s="4" t="s">
        <v>6267</v>
      </c>
      <c r="CL194" s="4" t="s">
        <v>6268</v>
      </c>
      <c r="CN194" s="4" t="s">
        <v>6269</v>
      </c>
      <c r="CO194" s="4" t="s">
        <v>6270</v>
      </c>
      <c r="CP194" s="4" t="s">
        <v>6271</v>
      </c>
      <c r="CQ194" s="4" t="s">
        <v>6272</v>
      </c>
      <c r="CR194" s="4" t="s">
        <v>6273</v>
      </c>
      <c r="CS194" s="4" t="s">
        <v>6274</v>
      </c>
      <c r="CT194" s="4" t="s">
        <v>6275</v>
      </c>
      <c r="CU194" s="4" t="s">
        <v>6276</v>
      </c>
      <c r="CV194" s="4" t="s">
        <v>6277</v>
      </c>
      <c r="CW194" s="4" t="s">
        <v>6278</v>
      </c>
      <c r="DH194" s="4" t="s">
        <v>6279</v>
      </c>
      <c r="DI194" s="4" t="s">
        <v>6280</v>
      </c>
      <c r="DQ194" s="4" t="s">
        <v>388</v>
      </c>
      <c r="DR194" s="4" t="s">
        <v>2197</v>
      </c>
      <c r="DV194" s="4" t="s">
        <v>6281</v>
      </c>
      <c r="DX194" s="4" t="s">
        <v>644</v>
      </c>
      <c r="DY194" s="4" t="s">
        <v>2720</v>
      </c>
    </row>
    <row r="195" spans="1:132" ht="15" customHeight="1" x14ac:dyDescent="0.25">
      <c r="A195" s="4" t="s">
        <v>6282</v>
      </c>
      <c r="B195" s="4" t="s">
        <v>6282</v>
      </c>
      <c r="C195" s="4" t="s">
        <v>190</v>
      </c>
      <c r="D195" t="s">
        <v>278</v>
      </c>
      <c r="E195" s="4" t="s">
        <v>622</v>
      </c>
      <c r="G195" s="4" t="s">
        <v>6290</v>
      </c>
      <c r="H195" s="4" t="s">
        <v>7011</v>
      </c>
      <c r="I195" s="4" t="s">
        <v>6299</v>
      </c>
      <c r="J195" s="4" t="s">
        <v>6300</v>
      </c>
      <c r="K195" s="4" t="s">
        <v>741</v>
      </c>
      <c r="X195" t="s">
        <v>6283</v>
      </c>
      <c r="Y195" t="s">
        <v>116</v>
      </c>
      <c r="Z195" s="4" t="s">
        <v>6284</v>
      </c>
      <c r="AA195" s="4" t="s">
        <v>6285</v>
      </c>
      <c r="AB195" s="4" t="s">
        <v>6286</v>
      </c>
      <c r="AC195" s="4" t="s">
        <v>6287</v>
      </c>
      <c r="AD195" s="18">
        <v>504992757704</v>
      </c>
      <c r="AE195" s="4" t="s">
        <v>454</v>
      </c>
      <c r="AF195" s="18">
        <f t="shared" ref="AF195:AF219" si="3">AD195*AE195</f>
        <v>75748913655.599991</v>
      </c>
      <c r="AG195" s="4" t="s">
        <v>929</v>
      </c>
      <c r="AH195" s="4" t="s">
        <v>6288</v>
      </c>
      <c r="AI195" s="4" t="s">
        <v>6289</v>
      </c>
      <c r="AJ195" s="4" t="s">
        <v>6290</v>
      </c>
      <c r="AK195" s="4" t="s">
        <v>126</v>
      </c>
      <c r="AN195" s="4" t="s">
        <v>6291</v>
      </c>
      <c r="AO195" s="4" t="s">
        <v>3905</v>
      </c>
      <c r="AP195" s="4" t="s">
        <v>6291</v>
      </c>
      <c r="AQ195" s="4" t="s">
        <v>132</v>
      </c>
      <c r="AR195" s="4" t="s">
        <v>6292</v>
      </c>
      <c r="AS195" s="4" t="s">
        <v>6293</v>
      </c>
      <c r="AV195" s="4" t="s">
        <v>6294</v>
      </c>
      <c r="BA195" s="4" t="s">
        <v>6295</v>
      </c>
      <c r="BC195" s="4" t="s">
        <v>6296</v>
      </c>
      <c r="BJ195" s="4" t="s">
        <v>6297</v>
      </c>
      <c r="BR195" s="4" t="s">
        <v>6298</v>
      </c>
      <c r="BS195" s="4" t="s">
        <v>6299</v>
      </c>
      <c r="BT195" s="4" t="s">
        <v>6300</v>
      </c>
      <c r="BU195" s="4" t="s">
        <v>741</v>
      </c>
      <c r="BV195" s="4" t="s">
        <v>198</v>
      </c>
      <c r="BX195" s="4" t="s">
        <v>198</v>
      </c>
      <c r="BZ195" s="4" t="s">
        <v>6284</v>
      </c>
      <c r="CA195" s="4" t="s">
        <v>6301</v>
      </c>
      <c r="CC195" s="4" t="s">
        <v>157</v>
      </c>
      <c r="CE195" s="4" t="s">
        <v>126</v>
      </c>
      <c r="CG195" s="4" t="s">
        <v>220</v>
      </c>
      <c r="CH195" s="4" t="s">
        <v>220</v>
      </c>
      <c r="CJ195" s="4" t="s">
        <v>6302</v>
      </c>
      <c r="CK195" s="4" t="s">
        <v>6303</v>
      </c>
      <c r="CL195" s="4" t="s">
        <v>6304</v>
      </c>
      <c r="CM195" s="4" t="s">
        <v>362</v>
      </c>
      <c r="CN195" s="4" t="s">
        <v>6305</v>
      </c>
      <c r="CO195" s="4" t="s">
        <v>6306</v>
      </c>
      <c r="CP195" s="4" t="s">
        <v>6307</v>
      </c>
      <c r="CQ195" s="4" t="s">
        <v>6308</v>
      </c>
      <c r="DV195" s="4" t="s">
        <v>6309</v>
      </c>
      <c r="DW195" s="4" t="s">
        <v>6309</v>
      </c>
      <c r="DZ195" s="4" t="s">
        <v>3588</v>
      </c>
    </row>
    <row r="196" spans="1:132" ht="15" customHeight="1" x14ac:dyDescent="0.25">
      <c r="A196" s="4" t="s">
        <v>6310</v>
      </c>
      <c r="B196" s="4" t="s">
        <v>6310</v>
      </c>
      <c r="C196" s="4" t="s">
        <v>265</v>
      </c>
      <c r="D196" t="s">
        <v>278</v>
      </c>
      <c r="E196" s="4" t="s">
        <v>726</v>
      </c>
      <c r="G196" s="4" t="s">
        <v>6316</v>
      </c>
      <c r="H196" s="4" t="s">
        <v>7011</v>
      </c>
      <c r="I196" s="4" t="s">
        <v>6325</v>
      </c>
      <c r="J196" s="4" t="s">
        <v>692</v>
      </c>
      <c r="P196" s="4" t="s">
        <v>2198</v>
      </c>
      <c r="Q196" s="4" t="s">
        <v>6330</v>
      </c>
      <c r="R196" s="4" t="s">
        <v>6331</v>
      </c>
      <c r="S196" s="4" t="s">
        <v>6332</v>
      </c>
      <c r="T196" s="4" t="s">
        <v>898</v>
      </c>
      <c r="U196" s="4" t="s">
        <v>6333</v>
      </c>
      <c r="V196" s="4" t="s">
        <v>253</v>
      </c>
      <c r="W196" s="4" t="s">
        <v>6336</v>
      </c>
      <c r="X196" t="s">
        <v>6311</v>
      </c>
      <c r="Y196" t="s">
        <v>262</v>
      </c>
      <c r="Z196" s="4" t="s">
        <v>280</v>
      </c>
      <c r="AA196" s="4" t="s">
        <v>281</v>
      </c>
      <c r="AB196" s="4" t="s">
        <v>6312</v>
      </c>
      <c r="AC196" s="4" t="s">
        <v>6313</v>
      </c>
      <c r="AD196" s="18">
        <v>3621222382</v>
      </c>
      <c r="AF196" s="18">
        <f t="shared" si="3"/>
        <v>0</v>
      </c>
      <c r="AG196" s="4" t="s">
        <v>3417</v>
      </c>
      <c r="AH196" s="4" t="s">
        <v>6314</v>
      </c>
      <c r="AI196" s="4" t="s">
        <v>6315</v>
      </c>
      <c r="AJ196" s="4" t="s">
        <v>6316</v>
      </c>
      <c r="AK196" s="4" t="s">
        <v>126</v>
      </c>
      <c r="AN196" s="4" t="s">
        <v>4940</v>
      </c>
      <c r="AO196" s="4" t="s">
        <v>130</v>
      </c>
      <c r="AP196" s="4" t="s">
        <v>6317</v>
      </c>
      <c r="AQ196" s="4" t="s">
        <v>132</v>
      </c>
      <c r="AR196" s="4" t="s">
        <v>6316</v>
      </c>
      <c r="AS196" s="4" t="s">
        <v>6318</v>
      </c>
      <c r="AT196" s="4" t="s">
        <v>6319</v>
      </c>
      <c r="AU196" s="4" t="s">
        <v>2896</v>
      </c>
      <c r="AZ196" s="4" t="s">
        <v>6320</v>
      </c>
      <c r="BA196" s="4" t="s">
        <v>6321</v>
      </c>
      <c r="BB196" s="4" t="s">
        <v>6322</v>
      </c>
      <c r="BC196" s="4" t="s">
        <v>6323</v>
      </c>
      <c r="BG196" s="4" t="s">
        <v>3621</v>
      </c>
      <c r="BH196" s="4" t="s">
        <v>3621</v>
      </c>
      <c r="BI196" s="4" t="s">
        <v>3621</v>
      </c>
      <c r="BJ196" s="4" t="s">
        <v>1312</v>
      </c>
      <c r="BK196" s="4" t="s">
        <v>2838</v>
      </c>
      <c r="BR196" s="4" t="s">
        <v>6324</v>
      </c>
      <c r="BS196" s="4" t="s">
        <v>6325</v>
      </c>
      <c r="BT196" s="4" t="s">
        <v>692</v>
      </c>
      <c r="BV196" s="4" t="s">
        <v>198</v>
      </c>
      <c r="BX196" s="4" t="s">
        <v>198</v>
      </c>
      <c r="BY196" s="4" t="s">
        <v>6326</v>
      </c>
      <c r="CM196" s="4" t="s">
        <v>362</v>
      </c>
      <c r="CN196" s="4" t="s">
        <v>6327</v>
      </c>
      <c r="CO196" s="4" t="s">
        <v>6328</v>
      </c>
      <c r="CP196" s="4" t="s">
        <v>6329</v>
      </c>
      <c r="CQ196" s="4" t="s">
        <v>6328</v>
      </c>
      <c r="CR196" s="4" t="s">
        <v>2198</v>
      </c>
      <c r="CS196" s="4" t="s">
        <v>6330</v>
      </c>
      <c r="CT196" s="4" t="s">
        <v>6331</v>
      </c>
      <c r="CU196" s="4" t="s">
        <v>6332</v>
      </c>
      <c r="CV196" s="4" t="s">
        <v>898</v>
      </c>
      <c r="CW196" s="4" t="s">
        <v>6333</v>
      </c>
      <c r="CX196" s="4" t="s">
        <v>6334</v>
      </c>
      <c r="CY196" s="4" t="s">
        <v>6335</v>
      </c>
      <c r="CZ196" s="4" t="s">
        <v>253</v>
      </c>
      <c r="DA196" s="4" t="s">
        <v>6336</v>
      </c>
      <c r="DB196" s="4" t="s">
        <v>6329</v>
      </c>
      <c r="DC196" s="4" t="s">
        <v>6328</v>
      </c>
      <c r="DD196" s="4" t="s">
        <v>386</v>
      </c>
      <c r="DE196" s="4" t="s">
        <v>6337</v>
      </c>
      <c r="DH196" s="4" t="s">
        <v>257</v>
      </c>
      <c r="DI196" s="4" t="s">
        <v>6338</v>
      </c>
      <c r="DL196" s="4" t="s">
        <v>220</v>
      </c>
      <c r="DM196" s="4" t="s">
        <v>6339</v>
      </c>
      <c r="DN196" s="4" t="s">
        <v>388</v>
      </c>
      <c r="DO196" s="4" t="s">
        <v>375</v>
      </c>
      <c r="DP196" s="4" t="s">
        <v>1067</v>
      </c>
      <c r="DT196" s="4" t="s">
        <v>375</v>
      </c>
      <c r="DU196" s="4" t="s">
        <v>220</v>
      </c>
      <c r="DV196" s="4" t="s">
        <v>6340</v>
      </c>
      <c r="DW196" s="4" t="s">
        <v>6340</v>
      </c>
      <c r="DZ196" s="4" t="s">
        <v>6341</v>
      </c>
    </row>
    <row r="197" spans="1:132" ht="15" customHeight="1" x14ac:dyDescent="0.25">
      <c r="A197" s="4" t="s">
        <v>6342</v>
      </c>
      <c r="B197" s="4" t="s">
        <v>6342</v>
      </c>
      <c r="C197" s="4" t="s">
        <v>119</v>
      </c>
      <c r="D197" t="s">
        <v>319</v>
      </c>
      <c r="G197" s="4" t="s">
        <v>6350</v>
      </c>
      <c r="H197" s="4" t="s">
        <v>7011</v>
      </c>
      <c r="P197" s="4" t="s">
        <v>6359</v>
      </c>
      <c r="T197" s="4" t="s">
        <v>5076</v>
      </c>
      <c r="X197" t="s">
        <v>6343</v>
      </c>
      <c r="Y197" t="s">
        <v>262</v>
      </c>
      <c r="Z197" s="4" t="s">
        <v>866</v>
      </c>
      <c r="AA197" s="4" t="s">
        <v>1191</v>
      </c>
      <c r="AB197" s="4" t="s">
        <v>6344</v>
      </c>
      <c r="AC197" s="4" t="s">
        <v>6345</v>
      </c>
      <c r="AD197" s="18">
        <v>8413200567</v>
      </c>
      <c r="AE197" s="4" t="s">
        <v>6346</v>
      </c>
      <c r="AF197" s="18">
        <f t="shared" si="3"/>
        <v>516570514.81380004</v>
      </c>
      <c r="AG197" s="4" t="s">
        <v>6347</v>
      </c>
      <c r="AH197" s="4" t="s">
        <v>6348</v>
      </c>
      <c r="AI197" s="4" t="s">
        <v>6349</v>
      </c>
      <c r="AJ197" s="4" t="s">
        <v>6350</v>
      </c>
      <c r="AK197" s="4" t="s">
        <v>198</v>
      </c>
      <c r="AS197" s="4" t="s">
        <v>6351</v>
      </c>
      <c r="AZ197" s="4" t="s">
        <v>6352</v>
      </c>
      <c r="BA197" s="4" t="s">
        <v>6353</v>
      </c>
      <c r="BC197" s="4" t="s">
        <v>6354</v>
      </c>
      <c r="BD197" s="4" t="s">
        <v>6355</v>
      </c>
      <c r="BE197" s="4" t="s">
        <v>6355</v>
      </c>
      <c r="BF197" s="4" t="s">
        <v>6355</v>
      </c>
      <c r="BG197" s="4" t="s">
        <v>4001</v>
      </c>
      <c r="BH197" s="4" t="s">
        <v>4001</v>
      </c>
      <c r="BI197" s="4" t="s">
        <v>4001</v>
      </c>
      <c r="BJ197" s="4" t="s">
        <v>6356</v>
      </c>
      <c r="BL197" s="4" t="s">
        <v>6357</v>
      </c>
      <c r="BM197" s="4" t="s">
        <v>6357</v>
      </c>
      <c r="BN197" s="4" t="s">
        <v>6357</v>
      </c>
      <c r="BR197" s="4" t="s">
        <v>152</v>
      </c>
      <c r="BV197" s="4" t="s">
        <v>126</v>
      </c>
      <c r="BX197" s="4" t="s">
        <v>198</v>
      </c>
      <c r="CP197" s="4" t="s">
        <v>5442</v>
      </c>
      <c r="CQ197" s="4" t="s">
        <v>6358</v>
      </c>
      <c r="CR197" s="4" t="s">
        <v>6359</v>
      </c>
      <c r="CV197" s="4" t="s">
        <v>5076</v>
      </c>
      <c r="EA197" s="4" t="s">
        <v>6360</v>
      </c>
      <c r="EB197" s="4" t="s">
        <v>6361</v>
      </c>
    </row>
    <row r="198" spans="1:132" ht="15" customHeight="1" x14ac:dyDescent="0.25">
      <c r="A198" s="4" t="s">
        <v>6362</v>
      </c>
      <c r="B198" s="4" t="s">
        <v>6362</v>
      </c>
      <c r="C198" s="4" t="s">
        <v>190</v>
      </c>
      <c r="D198" t="s">
        <v>278</v>
      </c>
      <c r="E198" s="4" t="s">
        <v>1057</v>
      </c>
      <c r="G198" s="4" t="s">
        <v>6368</v>
      </c>
      <c r="H198" s="4" t="s">
        <v>7011</v>
      </c>
      <c r="I198" s="4" t="s">
        <v>6381</v>
      </c>
      <c r="J198" s="4" t="s">
        <v>692</v>
      </c>
      <c r="X198" t="s">
        <v>6363</v>
      </c>
      <c r="Y198" t="s">
        <v>262</v>
      </c>
      <c r="Z198" s="4" t="s">
        <v>6364</v>
      </c>
      <c r="AA198" s="4" t="s">
        <v>6365</v>
      </c>
      <c r="AB198" s="4" t="s">
        <v>6366</v>
      </c>
      <c r="AC198" s="4" t="s">
        <v>6367</v>
      </c>
      <c r="AD198" s="18">
        <v>469231309</v>
      </c>
      <c r="AE198" s="4" t="s">
        <v>3058</v>
      </c>
      <c r="AF198" s="18">
        <f t="shared" si="3"/>
        <v>42230817.809999995</v>
      </c>
      <c r="AG198" s="4" t="s">
        <v>929</v>
      </c>
      <c r="AH198" s="4" t="s">
        <v>2162</v>
      </c>
      <c r="AI198" s="4" t="s">
        <v>3105</v>
      </c>
      <c r="AJ198" s="4" t="s">
        <v>6368</v>
      </c>
      <c r="AK198" s="4" t="s">
        <v>126</v>
      </c>
      <c r="AN198" s="4" t="s">
        <v>1890</v>
      </c>
      <c r="AO198" s="4" t="s">
        <v>130</v>
      </c>
      <c r="AP198" s="4" t="s">
        <v>6369</v>
      </c>
      <c r="AQ198" s="4" t="s">
        <v>132</v>
      </c>
      <c r="AR198" s="4" t="s">
        <v>6368</v>
      </c>
      <c r="AS198" s="4" t="s">
        <v>6370</v>
      </c>
      <c r="AU198" s="4" t="s">
        <v>6371</v>
      </c>
      <c r="AV198" s="4" t="s">
        <v>6372</v>
      </c>
      <c r="AZ198" s="4" t="s">
        <v>6373</v>
      </c>
      <c r="BA198" s="4" t="s">
        <v>6374</v>
      </c>
      <c r="BB198" s="4" t="s">
        <v>6375</v>
      </c>
      <c r="BC198" s="4" t="s">
        <v>6376</v>
      </c>
      <c r="BD198" s="4" t="s">
        <v>6377</v>
      </c>
      <c r="BE198" s="4" t="s">
        <v>6377</v>
      </c>
      <c r="BF198" s="4" t="s">
        <v>6377</v>
      </c>
      <c r="BG198" s="4" t="s">
        <v>6378</v>
      </c>
      <c r="BH198" s="4" t="s">
        <v>6378</v>
      </c>
      <c r="BI198" s="4" t="s">
        <v>6378</v>
      </c>
      <c r="BO198" s="4" t="s">
        <v>6379</v>
      </c>
      <c r="BP198" s="4" t="s">
        <v>6379</v>
      </c>
      <c r="BQ198" s="4" t="s">
        <v>6379</v>
      </c>
      <c r="BR198" s="4" t="s">
        <v>6380</v>
      </c>
      <c r="BS198" s="4" t="s">
        <v>6381</v>
      </c>
      <c r="BT198" s="4" t="s">
        <v>692</v>
      </c>
      <c r="BV198" s="4" t="s">
        <v>198</v>
      </c>
      <c r="BX198" s="4" t="s">
        <v>198</v>
      </c>
      <c r="BY198" s="4" t="s">
        <v>573</v>
      </c>
      <c r="BZ198" s="4" t="s">
        <v>6382</v>
      </c>
      <c r="CE198" s="4" t="s">
        <v>126</v>
      </c>
      <c r="CN198" s="4" t="s">
        <v>6383</v>
      </c>
      <c r="CO198" s="4" t="s">
        <v>6384</v>
      </c>
      <c r="CP198" s="4" t="s">
        <v>6383</v>
      </c>
      <c r="CQ198" s="4" t="s">
        <v>6384</v>
      </c>
      <c r="DH198" s="4" t="s">
        <v>220</v>
      </c>
      <c r="DI198" s="4" t="s">
        <v>6385</v>
      </c>
      <c r="DV198" s="4" t="s">
        <v>6386</v>
      </c>
      <c r="DW198" s="4" t="s">
        <v>6368</v>
      </c>
      <c r="DZ198" s="4" t="s">
        <v>6387</v>
      </c>
      <c r="EA198" s="4" t="s">
        <v>2654</v>
      </c>
      <c r="EB198" s="4" t="s">
        <v>6388</v>
      </c>
    </row>
    <row r="199" spans="1:132" ht="15" customHeight="1" x14ac:dyDescent="0.25">
      <c r="A199" s="4" t="s">
        <v>6389</v>
      </c>
      <c r="B199" s="4" t="s">
        <v>6389</v>
      </c>
      <c r="C199" s="4" t="s">
        <v>303</v>
      </c>
      <c r="D199" t="s">
        <v>393</v>
      </c>
      <c r="G199" s="4" t="s">
        <v>6394</v>
      </c>
      <c r="H199" s="4" t="s">
        <v>7011</v>
      </c>
      <c r="I199" s="4" t="s">
        <v>6403</v>
      </c>
      <c r="J199" s="4" t="s">
        <v>6404</v>
      </c>
      <c r="X199" t="s">
        <v>6390</v>
      </c>
      <c r="Y199" t="s">
        <v>262</v>
      </c>
      <c r="Z199" s="4" t="s">
        <v>6391</v>
      </c>
      <c r="AA199" s="4" t="s">
        <v>6392</v>
      </c>
      <c r="AB199" s="4" t="s">
        <v>6393</v>
      </c>
      <c r="AC199" s="4" t="s">
        <v>746</v>
      </c>
      <c r="AD199" s="18">
        <v>24460196270</v>
      </c>
      <c r="AF199" s="18">
        <f t="shared" si="3"/>
        <v>0</v>
      </c>
      <c r="AG199" s="4" t="s">
        <v>675</v>
      </c>
      <c r="AH199" s="4" t="s">
        <v>400</v>
      </c>
      <c r="AI199" s="4" t="s">
        <v>857</v>
      </c>
      <c r="AJ199" s="4" t="s">
        <v>6394</v>
      </c>
      <c r="AK199" s="4" t="s">
        <v>126</v>
      </c>
      <c r="AN199" s="4" t="s">
        <v>6395</v>
      </c>
      <c r="AP199" s="4" t="s">
        <v>857</v>
      </c>
      <c r="AR199" s="4" t="s">
        <v>6396</v>
      </c>
      <c r="AS199" s="4" t="s">
        <v>6397</v>
      </c>
      <c r="AV199" s="4" t="s">
        <v>6398</v>
      </c>
      <c r="AX199" s="4" t="s">
        <v>6398</v>
      </c>
      <c r="BA199" s="4" t="s">
        <v>6399</v>
      </c>
      <c r="BC199" s="4" t="s">
        <v>6400</v>
      </c>
      <c r="BD199" s="4" t="s">
        <v>6401</v>
      </c>
      <c r="BE199" s="4" t="s">
        <v>6401</v>
      </c>
      <c r="BF199" s="4" t="s">
        <v>6401</v>
      </c>
      <c r="BK199" s="4" t="s">
        <v>6402</v>
      </c>
      <c r="BR199" s="4" t="s">
        <v>6395</v>
      </c>
      <c r="BS199" s="4" t="s">
        <v>6403</v>
      </c>
      <c r="BT199" s="4" t="s">
        <v>6404</v>
      </c>
      <c r="BV199" s="4" t="s">
        <v>198</v>
      </c>
      <c r="BX199" s="4" t="s">
        <v>198</v>
      </c>
      <c r="BY199" s="4" t="s">
        <v>573</v>
      </c>
      <c r="DV199" s="4" t="s">
        <v>6405</v>
      </c>
      <c r="DZ199" s="4" t="s">
        <v>6061</v>
      </c>
      <c r="EA199" s="4" t="s">
        <v>2654</v>
      </c>
      <c r="EB199" s="4" t="s">
        <v>6406</v>
      </c>
    </row>
    <row r="200" spans="1:132" ht="15" customHeight="1" x14ac:dyDescent="0.25">
      <c r="A200" s="4" t="s">
        <v>6407</v>
      </c>
      <c r="B200" s="4" t="s">
        <v>6407</v>
      </c>
      <c r="C200" s="4" t="s">
        <v>265</v>
      </c>
      <c r="D200" t="s">
        <v>260</v>
      </c>
      <c r="E200" s="4" t="s">
        <v>695</v>
      </c>
      <c r="G200" s="4" t="s">
        <v>6414</v>
      </c>
      <c r="H200" s="4" t="s">
        <v>7011</v>
      </c>
      <c r="I200" s="4" t="s">
        <v>6426</v>
      </c>
      <c r="J200" s="4" t="s">
        <v>6427</v>
      </c>
      <c r="X200" t="s">
        <v>6408</v>
      </c>
      <c r="Y200" t="s">
        <v>262</v>
      </c>
      <c r="Z200" s="4" t="s">
        <v>6409</v>
      </c>
      <c r="AA200" s="4" t="s">
        <v>6410</v>
      </c>
      <c r="AB200" s="4" t="s">
        <v>6411</v>
      </c>
      <c r="AC200" s="4" t="s">
        <v>2704</v>
      </c>
      <c r="AD200" s="18">
        <v>46686741814</v>
      </c>
      <c r="AE200" s="4" t="s">
        <v>2368</v>
      </c>
      <c r="AF200" s="18">
        <f t="shared" si="3"/>
        <v>7936746108.3800001</v>
      </c>
      <c r="AG200" s="4" t="s">
        <v>1970</v>
      </c>
      <c r="AH200" s="4" t="s">
        <v>6412</v>
      </c>
      <c r="AI200" s="4" t="s">
        <v>6413</v>
      </c>
      <c r="AJ200" s="4" t="s">
        <v>6414</v>
      </c>
      <c r="AK200" s="4" t="s">
        <v>198</v>
      </c>
      <c r="AL200" s="4" t="s">
        <v>2112</v>
      </c>
      <c r="AM200" s="4" t="s">
        <v>253</v>
      </c>
      <c r="AS200" s="4" t="s">
        <v>6415</v>
      </c>
      <c r="AW200" s="4" t="s">
        <v>6416</v>
      </c>
      <c r="AX200" s="4" t="s">
        <v>6417</v>
      </c>
      <c r="AY200" s="4" t="s">
        <v>4432</v>
      </c>
      <c r="AZ200" s="4" t="s">
        <v>6321</v>
      </c>
      <c r="BA200" s="4" t="s">
        <v>6418</v>
      </c>
      <c r="BB200" s="4" t="s">
        <v>6419</v>
      </c>
      <c r="BC200" s="4" t="s">
        <v>6420</v>
      </c>
      <c r="BD200" s="4" t="s">
        <v>6421</v>
      </c>
      <c r="BE200" s="4" t="s">
        <v>6421</v>
      </c>
      <c r="BF200" s="4" t="s">
        <v>6421</v>
      </c>
      <c r="BG200" s="4" t="s">
        <v>6422</v>
      </c>
      <c r="BH200" s="4" t="s">
        <v>6422</v>
      </c>
      <c r="BI200" s="4" t="s">
        <v>6422</v>
      </c>
      <c r="BJ200" s="4" t="s">
        <v>6423</v>
      </c>
      <c r="BK200" s="4" t="s">
        <v>6423</v>
      </c>
      <c r="BL200" s="4" t="s">
        <v>6424</v>
      </c>
      <c r="BM200" s="4" t="s">
        <v>6424</v>
      </c>
      <c r="BN200" s="4" t="s">
        <v>6424</v>
      </c>
      <c r="BO200" s="4" t="s">
        <v>6423</v>
      </c>
      <c r="BP200" s="4" t="s">
        <v>6423</v>
      </c>
      <c r="BQ200" s="4" t="s">
        <v>6423</v>
      </c>
      <c r="BR200" s="4" t="s">
        <v>6425</v>
      </c>
      <c r="BS200" s="4" t="s">
        <v>6426</v>
      </c>
      <c r="BT200" s="4" t="s">
        <v>6427</v>
      </c>
      <c r="BV200" s="4" t="s">
        <v>126</v>
      </c>
      <c r="BX200" s="4" t="s">
        <v>126</v>
      </c>
      <c r="BY200" s="4" t="s">
        <v>6428</v>
      </c>
      <c r="CB200" s="4" t="s">
        <v>2581</v>
      </c>
      <c r="CD200" s="4" t="s">
        <v>6426</v>
      </c>
      <c r="CE200" s="4" t="s">
        <v>126</v>
      </c>
      <c r="CG200" s="4" t="s">
        <v>220</v>
      </c>
      <c r="DQ200" s="4" t="s">
        <v>6429</v>
      </c>
      <c r="DR200" s="4" t="s">
        <v>6430</v>
      </c>
      <c r="DT200" s="4" t="s">
        <v>258</v>
      </c>
      <c r="DW200" s="4" t="s">
        <v>6431</v>
      </c>
      <c r="DZ200" s="4" t="s">
        <v>6432</v>
      </c>
    </row>
    <row r="201" spans="1:132" ht="15" customHeight="1" x14ac:dyDescent="0.25">
      <c r="A201" s="4" t="s">
        <v>6433</v>
      </c>
      <c r="B201" s="4" t="s">
        <v>6433</v>
      </c>
      <c r="C201" s="4" t="s">
        <v>190</v>
      </c>
      <c r="D201" t="s">
        <v>184</v>
      </c>
      <c r="E201" s="4" t="s">
        <v>622</v>
      </c>
      <c r="G201" s="4" t="s">
        <v>6441</v>
      </c>
      <c r="H201" s="4" t="s">
        <v>7011</v>
      </c>
      <c r="I201" s="4" t="s">
        <v>6452</v>
      </c>
      <c r="J201" s="4" t="s">
        <v>6453</v>
      </c>
      <c r="K201" s="4" t="s">
        <v>217</v>
      </c>
      <c r="P201" s="4" t="s">
        <v>6463</v>
      </c>
      <c r="Q201" s="4" t="s">
        <v>6464</v>
      </c>
      <c r="R201" s="4" t="s">
        <v>6465</v>
      </c>
      <c r="S201" s="4" t="s">
        <v>6466</v>
      </c>
      <c r="T201" s="4" t="s">
        <v>6467</v>
      </c>
      <c r="U201" s="4" t="s">
        <v>6468</v>
      </c>
      <c r="X201" t="s">
        <v>6434</v>
      </c>
      <c r="Y201" t="s">
        <v>262</v>
      </c>
      <c r="Z201" s="4" t="s">
        <v>6435</v>
      </c>
      <c r="AA201" s="4" t="s">
        <v>6436</v>
      </c>
      <c r="AB201" s="4" t="s">
        <v>6437</v>
      </c>
      <c r="AC201" s="4" t="s">
        <v>6438</v>
      </c>
      <c r="AD201" s="18">
        <v>819035182929</v>
      </c>
      <c r="AF201" s="18">
        <f t="shared" si="3"/>
        <v>0</v>
      </c>
      <c r="AG201" s="4" t="s">
        <v>6439</v>
      </c>
      <c r="AH201" s="4" t="s">
        <v>6440</v>
      </c>
      <c r="AI201" s="4" t="s">
        <v>3658</v>
      </c>
      <c r="AJ201" s="4" t="s">
        <v>6441</v>
      </c>
      <c r="AK201" s="4" t="s">
        <v>198</v>
      </c>
      <c r="AN201" s="4" t="s">
        <v>6442</v>
      </c>
      <c r="AP201" s="4" t="s">
        <v>6443</v>
      </c>
      <c r="AQ201" s="4" t="s">
        <v>132</v>
      </c>
      <c r="AR201" s="4" t="s">
        <v>6444</v>
      </c>
      <c r="AS201" s="4" t="s">
        <v>6445</v>
      </c>
      <c r="AV201" s="4" t="s">
        <v>3207</v>
      </c>
      <c r="AW201" s="4" t="s">
        <v>688</v>
      </c>
      <c r="AZ201" s="4" t="s">
        <v>6446</v>
      </c>
      <c r="BA201" s="4" t="s">
        <v>4426</v>
      </c>
      <c r="BB201" s="4" t="s">
        <v>5495</v>
      </c>
      <c r="BC201" s="4" t="s">
        <v>6447</v>
      </c>
      <c r="BD201" s="4" t="s">
        <v>6448</v>
      </c>
      <c r="BE201" s="4" t="s">
        <v>6448</v>
      </c>
      <c r="BF201" s="4" t="s">
        <v>6448</v>
      </c>
      <c r="BG201" s="4" t="s">
        <v>484</v>
      </c>
      <c r="BH201" s="4" t="s">
        <v>484</v>
      </c>
      <c r="BI201" s="4" t="s">
        <v>484</v>
      </c>
      <c r="BJ201" s="4" t="s">
        <v>6449</v>
      </c>
      <c r="BK201" s="4" t="s">
        <v>6450</v>
      </c>
      <c r="BL201" s="4" t="s">
        <v>4300</v>
      </c>
      <c r="BM201" s="4" t="s">
        <v>4300</v>
      </c>
      <c r="BN201" s="4" t="s">
        <v>4300</v>
      </c>
      <c r="BO201" s="4" t="s">
        <v>4486</v>
      </c>
      <c r="BP201" s="4" t="s">
        <v>4486</v>
      </c>
      <c r="BQ201" s="4" t="s">
        <v>4486</v>
      </c>
      <c r="BR201" s="4" t="s">
        <v>6451</v>
      </c>
      <c r="BS201" s="4" t="s">
        <v>6452</v>
      </c>
      <c r="BT201" s="4" t="s">
        <v>6453</v>
      </c>
      <c r="BU201" s="4" t="s">
        <v>217</v>
      </c>
      <c r="BV201" s="4" t="s">
        <v>198</v>
      </c>
      <c r="BW201" s="4" t="s">
        <v>6454</v>
      </c>
      <c r="BX201" s="4" t="s">
        <v>198</v>
      </c>
      <c r="BY201" s="4" t="s">
        <v>6455</v>
      </c>
      <c r="BZ201" s="4" t="s">
        <v>6435</v>
      </c>
      <c r="CC201" s="4" t="s">
        <v>157</v>
      </c>
      <c r="CE201" s="4" t="s">
        <v>126</v>
      </c>
      <c r="CG201" s="4" t="s">
        <v>6456</v>
      </c>
      <c r="CH201" s="4" t="s">
        <v>6457</v>
      </c>
      <c r="CJ201" s="4" t="s">
        <v>6458</v>
      </c>
      <c r="CM201" s="4" t="s">
        <v>224</v>
      </c>
      <c r="CN201" s="4" t="s">
        <v>6459</v>
      </c>
      <c r="CO201" s="4" t="s">
        <v>6460</v>
      </c>
      <c r="CP201" s="4" t="s">
        <v>6461</v>
      </c>
      <c r="CQ201" s="4" t="s">
        <v>6462</v>
      </c>
      <c r="CR201" s="4" t="s">
        <v>6463</v>
      </c>
      <c r="CS201" s="4" t="s">
        <v>6464</v>
      </c>
      <c r="CT201" s="4" t="s">
        <v>6465</v>
      </c>
      <c r="CU201" s="4" t="s">
        <v>6466</v>
      </c>
      <c r="CV201" s="4" t="s">
        <v>6467</v>
      </c>
      <c r="CW201" s="4" t="s">
        <v>6468</v>
      </c>
      <c r="DB201" s="4" t="s">
        <v>6469</v>
      </c>
      <c r="DC201" s="4" t="s">
        <v>6470</v>
      </c>
      <c r="DD201" s="4" t="s">
        <v>6471</v>
      </c>
      <c r="DE201" s="4" t="s">
        <v>6472</v>
      </c>
      <c r="DN201" s="4" t="s">
        <v>6473</v>
      </c>
      <c r="DO201" s="4" t="s">
        <v>6474</v>
      </c>
      <c r="DP201" s="4" t="s">
        <v>561</v>
      </c>
      <c r="DQ201" s="4" t="s">
        <v>6475</v>
      </c>
      <c r="DR201" s="4" t="s">
        <v>6476</v>
      </c>
      <c r="DT201" s="4" t="s">
        <v>389</v>
      </c>
      <c r="DU201" s="4" t="s">
        <v>5060</v>
      </c>
      <c r="DV201" s="4" t="s">
        <v>6477</v>
      </c>
      <c r="DW201" s="4" t="s">
        <v>6478</v>
      </c>
      <c r="DZ201" s="4" t="s">
        <v>6479</v>
      </c>
      <c r="EA201" s="4" t="s">
        <v>3779</v>
      </c>
      <c r="EB201" s="4" t="s">
        <v>6480</v>
      </c>
    </row>
    <row r="202" spans="1:132" ht="15" customHeight="1" x14ac:dyDescent="0.25">
      <c r="A202" s="4" t="s">
        <v>6481</v>
      </c>
      <c r="B202" s="4" t="s">
        <v>6481</v>
      </c>
      <c r="C202" s="4" t="s">
        <v>190</v>
      </c>
      <c r="D202" t="s">
        <v>184</v>
      </c>
      <c r="G202" s="4" t="s">
        <v>6489</v>
      </c>
      <c r="H202" s="4" t="s">
        <v>7011</v>
      </c>
      <c r="X202" t="s">
        <v>6482</v>
      </c>
      <c r="Y202" t="s">
        <v>262</v>
      </c>
      <c r="Z202" s="4" t="s">
        <v>6483</v>
      </c>
      <c r="AA202" s="4" t="s">
        <v>6484</v>
      </c>
      <c r="AB202" s="4" t="s">
        <v>6485</v>
      </c>
      <c r="AC202" s="4" t="s">
        <v>6486</v>
      </c>
      <c r="AD202" s="18">
        <v>45231428571</v>
      </c>
      <c r="AF202" s="18">
        <f t="shared" si="3"/>
        <v>0</v>
      </c>
      <c r="AG202" s="4" t="s">
        <v>6487</v>
      </c>
      <c r="AH202" s="4" t="s">
        <v>6488</v>
      </c>
      <c r="AI202" s="4" t="s">
        <v>857</v>
      </c>
      <c r="AJ202" s="4" t="s">
        <v>6489</v>
      </c>
      <c r="AR202" s="4" t="s">
        <v>6490</v>
      </c>
      <c r="AS202" s="4" t="s">
        <v>6490</v>
      </c>
      <c r="AY202" s="4" t="s">
        <v>6491</v>
      </c>
      <c r="AZ202" s="4" t="s">
        <v>6492</v>
      </c>
      <c r="BA202" s="4" t="s">
        <v>6493</v>
      </c>
      <c r="BB202" s="4" t="s">
        <v>6494</v>
      </c>
      <c r="BC202" s="4" t="s">
        <v>6495</v>
      </c>
      <c r="BD202" s="4" t="s">
        <v>6496</v>
      </c>
      <c r="BE202" s="4" t="s">
        <v>6496</v>
      </c>
      <c r="BF202" s="4" t="s">
        <v>6496</v>
      </c>
      <c r="BG202" s="4" t="s">
        <v>6497</v>
      </c>
      <c r="BH202" s="4" t="s">
        <v>6497</v>
      </c>
      <c r="BI202" s="4" t="s">
        <v>6497</v>
      </c>
      <c r="BJ202" s="4" t="s">
        <v>6498</v>
      </c>
      <c r="DW202" s="4" t="s">
        <v>6499</v>
      </c>
    </row>
    <row r="203" spans="1:132" ht="15" customHeight="1" x14ac:dyDescent="0.25">
      <c r="A203" s="4" t="s">
        <v>6500</v>
      </c>
      <c r="B203" s="4" t="s">
        <v>6500</v>
      </c>
      <c r="C203" s="4" t="s">
        <v>303</v>
      </c>
      <c r="D203" t="s">
        <v>393</v>
      </c>
      <c r="G203" s="4" t="s">
        <v>6505</v>
      </c>
      <c r="H203" s="4" t="s">
        <v>7011</v>
      </c>
      <c r="I203" s="4" t="s">
        <v>6505</v>
      </c>
      <c r="J203" s="4" t="s">
        <v>692</v>
      </c>
      <c r="X203" t="s">
        <v>6501</v>
      </c>
      <c r="Y203" t="s">
        <v>262</v>
      </c>
      <c r="Z203" s="4" t="s">
        <v>280</v>
      </c>
      <c r="AA203" s="4" t="s">
        <v>281</v>
      </c>
      <c r="AB203" s="4" t="s">
        <v>6502</v>
      </c>
      <c r="AC203" s="4" t="s">
        <v>6503</v>
      </c>
      <c r="AD203" s="18">
        <v>943269800</v>
      </c>
      <c r="AF203" s="18">
        <f t="shared" si="3"/>
        <v>0</v>
      </c>
      <c r="AG203" s="4" t="s">
        <v>1116</v>
      </c>
      <c r="AI203" s="4" t="s">
        <v>6504</v>
      </c>
      <c r="AJ203" s="4" t="s">
        <v>6505</v>
      </c>
      <c r="AS203" s="4" t="s">
        <v>6506</v>
      </c>
      <c r="AV203" s="4" t="s">
        <v>6507</v>
      </c>
      <c r="BA203" s="4" t="s">
        <v>6508</v>
      </c>
      <c r="BC203" s="4" t="s">
        <v>6509</v>
      </c>
      <c r="BD203" s="4" t="s">
        <v>6510</v>
      </c>
      <c r="BE203" s="4" t="s">
        <v>6510</v>
      </c>
      <c r="BF203" s="4" t="s">
        <v>6510</v>
      </c>
      <c r="BG203" s="4" t="s">
        <v>6511</v>
      </c>
      <c r="BH203" s="4" t="s">
        <v>6511</v>
      </c>
      <c r="BI203" s="4" t="s">
        <v>6511</v>
      </c>
      <c r="BJ203" s="4" t="s">
        <v>6512</v>
      </c>
      <c r="BK203" s="4" t="s">
        <v>6513</v>
      </c>
      <c r="BR203" s="4" t="s">
        <v>6504</v>
      </c>
      <c r="BS203" s="4" t="s">
        <v>6505</v>
      </c>
      <c r="BT203" s="4" t="s">
        <v>692</v>
      </c>
      <c r="BY203" s="4" t="s">
        <v>573</v>
      </c>
      <c r="EA203" s="4" t="s">
        <v>2583</v>
      </c>
      <c r="EB203" s="4" t="s">
        <v>6514</v>
      </c>
    </row>
    <row r="204" spans="1:132" ht="15" customHeight="1" x14ac:dyDescent="0.25">
      <c r="A204" s="4" t="s">
        <v>6515</v>
      </c>
      <c r="B204" s="4" t="s">
        <v>6515</v>
      </c>
      <c r="C204" s="4" t="s">
        <v>190</v>
      </c>
      <c r="D204" t="s">
        <v>278</v>
      </c>
      <c r="G204" s="4" t="s">
        <v>6520</v>
      </c>
      <c r="H204" s="4" t="s">
        <v>7011</v>
      </c>
      <c r="I204" s="4" t="s">
        <v>6530</v>
      </c>
      <c r="X204" t="s">
        <v>6516</v>
      </c>
      <c r="Y204" t="s">
        <v>262</v>
      </c>
      <c r="Z204" s="4" t="s">
        <v>549</v>
      </c>
      <c r="AA204" s="4" t="s">
        <v>3414</v>
      </c>
      <c r="AB204" s="4" t="s">
        <v>6517</v>
      </c>
      <c r="AC204" s="4" t="s">
        <v>6518</v>
      </c>
      <c r="AD204" s="18">
        <v>63100961</v>
      </c>
      <c r="AF204" s="18">
        <f t="shared" si="3"/>
        <v>0</v>
      </c>
      <c r="AG204" s="4" t="s">
        <v>4527</v>
      </c>
      <c r="AH204" s="4" t="s">
        <v>2162</v>
      </c>
      <c r="AI204" s="4" t="s">
        <v>6519</v>
      </c>
      <c r="AJ204" s="4" t="s">
        <v>6520</v>
      </c>
      <c r="AK204" s="4" t="s">
        <v>126</v>
      </c>
      <c r="AN204" s="4" t="s">
        <v>1890</v>
      </c>
      <c r="AP204" s="4" t="s">
        <v>857</v>
      </c>
      <c r="AQ204" s="4" t="s">
        <v>132</v>
      </c>
      <c r="AS204" s="4" t="s">
        <v>6521</v>
      </c>
      <c r="AW204" s="4" t="s">
        <v>6522</v>
      </c>
      <c r="AZ204" s="4" t="s">
        <v>6523</v>
      </c>
      <c r="BA204" s="4" t="s">
        <v>6524</v>
      </c>
      <c r="BB204" s="4" t="s">
        <v>6525</v>
      </c>
      <c r="BC204" s="4" t="s">
        <v>6526</v>
      </c>
      <c r="BG204" s="4" t="s">
        <v>6527</v>
      </c>
      <c r="BH204" s="4" t="s">
        <v>6527</v>
      </c>
      <c r="BI204" s="4" t="s">
        <v>6527</v>
      </c>
      <c r="BJ204" s="4" t="s">
        <v>6528</v>
      </c>
      <c r="BL204" s="4" t="s">
        <v>6529</v>
      </c>
      <c r="BM204" s="4" t="s">
        <v>6529</v>
      </c>
      <c r="BN204" s="4" t="s">
        <v>6529</v>
      </c>
      <c r="BO204" s="4" t="s">
        <v>6528</v>
      </c>
      <c r="BP204" s="4" t="s">
        <v>6528</v>
      </c>
      <c r="BQ204" s="4" t="s">
        <v>6528</v>
      </c>
      <c r="BS204" s="4" t="s">
        <v>6530</v>
      </c>
      <c r="BV204" s="4" t="s">
        <v>198</v>
      </c>
      <c r="BX204" s="4" t="s">
        <v>198</v>
      </c>
      <c r="CM204" s="4" t="s">
        <v>331</v>
      </c>
      <c r="DZ204" s="4" t="s">
        <v>6531</v>
      </c>
    </row>
    <row r="205" spans="1:132" ht="15" customHeight="1" x14ac:dyDescent="0.25">
      <c r="A205" s="4" t="s">
        <v>6532</v>
      </c>
      <c r="B205" s="4" t="s">
        <v>6532</v>
      </c>
      <c r="C205" s="4" t="s">
        <v>119</v>
      </c>
      <c r="D205" t="s">
        <v>319</v>
      </c>
      <c r="E205" s="4" t="s">
        <v>116</v>
      </c>
      <c r="G205" s="4" t="s">
        <v>6541</v>
      </c>
      <c r="H205" s="4" t="s">
        <v>7011</v>
      </c>
      <c r="I205" s="4" t="s">
        <v>6557</v>
      </c>
      <c r="J205" s="4" t="s">
        <v>6558</v>
      </c>
      <c r="P205" s="4" t="s">
        <v>6566</v>
      </c>
      <c r="Q205" s="4" t="s">
        <v>6567</v>
      </c>
      <c r="R205" s="4" t="s">
        <v>4010</v>
      </c>
      <c r="S205" s="4" t="s">
        <v>6568</v>
      </c>
      <c r="T205" s="4" t="s">
        <v>6569</v>
      </c>
      <c r="U205" s="4" t="s">
        <v>6570</v>
      </c>
      <c r="V205" s="4" t="s">
        <v>6573</v>
      </c>
      <c r="W205" s="4" t="s">
        <v>6574</v>
      </c>
      <c r="X205" t="s">
        <v>6533</v>
      </c>
      <c r="Y205" t="s">
        <v>115</v>
      </c>
      <c r="Z205" s="4" t="s">
        <v>6534</v>
      </c>
      <c r="AA205" s="4" t="s">
        <v>6535</v>
      </c>
      <c r="AB205" s="4" t="s">
        <v>6536</v>
      </c>
      <c r="AC205" s="4" t="s">
        <v>6537</v>
      </c>
      <c r="AD205" s="18">
        <v>35170000000</v>
      </c>
      <c r="AF205" s="18">
        <f t="shared" si="3"/>
        <v>0</v>
      </c>
      <c r="AG205" s="4" t="s">
        <v>6538</v>
      </c>
      <c r="AH205" s="4" t="s">
        <v>6539</v>
      </c>
      <c r="AI205" s="4" t="s">
        <v>6540</v>
      </c>
      <c r="AJ205" s="4" t="s">
        <v>6541</v>
      </c>
      <c r="AK205" s="4" t="s">
        <v>198</v>
      </c>
      <c r="AN205" s="4" t="s">
        <v>6540</v>
      </c>
      <c r="AO205" s="4" t="s">
        <v>558</v>
      </c>
      <c r="AP205" s="4" t="s">
        <v>6542</v>
      </c>
      <c r="AQ205" s="4" t="s">
        <v>132</v>
      </c>
      <c r="AR205" s="4" t="s">
        <v>6541</v>
      </c>
      <c r="AS205" s="4" t="s">
        <v>6543</v>
      </c>
      <c r="AT205" s="4" t="s">
        <v>6544</v>
      </c>
      <c r="AU205" s="4" t="s">
        <v>6545</v>
      </c>
      <c r="AV205" s="4" t="s">
        <v>6546</v>
      </c>
      <c r="AZ205" s="4" t="s">
        <v>6547</v>
      </c>
      <c r="BA205" s="4" t="s">
        <v>6548</v>
      </c>
      <c r="BB205" s="4" t="s">
        <v>6549</v>
      </c>
      <c r="BC205" s="4" t="s">
        <v>6550</v>
      </c>
      <c r="BD205" s="4" t="s">
        <v>6551</v>
      </c>
      <c r="BE205" s="4" t="s">
        <v>6552</v>
      </c>
      <c r="BF205" s="4" t="s">
        <v>6552</v>
      </c>
      <c r="BG205" s="4" t="s">
        <v>6553</v>
      </c>
      <c r="BH205" s="4" t="s">
        <v>6554</v>
      </c>
      <c r="BI205" s="4" t="s">
        <v>6554</v>
      </c>
      <c r="BO205" s="4" t="s">
        <v>6555</v>
      </c>
      <c r="BP205" s="4" t="s">
        <v>6555</v>
      </c>
      <c r="BQ205" s="4" t="s">
        <v>6555</v>
      </c>
      <c r="BR205" s="4" t="s">
        <v>6556</v>
      </c>
      <c r="BS205" s="4" t="s">
        <v>6557</v>
      </c>
      <c r="BT205" s="4" t="s">
        <v>6558</v>
      </c>
      <c r="BV205" s="4" t="s">
        <v>198</v>
      </c>
      <c r="BW205" s="4" t="s">
        <v>6559</v>
      </c>
      <c r="BX205" s="4" t="s">
        <v>126</v>
      </c>
      <c r="BY205" s="4" t="s">
        <v>573</v>
      </c>
      <c r="BZ205" s="4" t="s">
        <v>6534</v>
      </c>
      <c r="CA205" s="4" t="s">
        <v>6560</v>
      </c>
      <c r="CC205" s="4" t="s">
        <v>157</v>
      </c>
      <c r="CD205" s="4" t="s">
        <v>6561</v>
      </c>
      <c r="CE205" s="4" t="s">
        <v>126</v>
      </c>
      <c r="CF205" s="4" t="s">
        <v>6562</v>
      </c>
      <c r="CN205" s="4" t="s">
        <v>3463</v>
      </c>
      <c r="CO205" s="4" t="s">
        <v>6563</v>
      </c>
      <c r="CP205" s="4" t="s">
        <v>6564</v>
      </c>
      <c r="CQ205" s="4" t="s">
        <v>6565</v>
      </c>
      <c r="CR205" s="4" t="s">
        <v>6566</v>
      </c>
      <c r="CS205" s="4" t="s">
        <v>6567</v>
      </c>
      <c r="CT205" s="4" t="s">
        <v>4010</v>
      </c>
      <c r="CU205" s="4" t="s">
        <v>6568</v>
      </c>
      <c r="CV205" s="4" t="s">
        <v>6569</v>
      </c>
      <c r="CW205" s="4" t="s">
        <v>6570</v>
      </c>
      <c r="CX205" s="4" t="s">
        <v>6571</v>
      </c>
      <c r="CY205" s="4" t="s">
        <v>6572</v>
      </c>
      <c r="CZ205" s="4" t="s">
        <v>6573</v>
      </c>
      <c r="DA205" s="4" t="s">
        <v>6574</v>
      </c>
      <c r="DB205" s="4" t="s">
        <v>6575</v>
      </c>
      <c r="DC205" s="4" t="s">
        <v>6576</v>
      </c>
      <c r="DD205" s="4" t="s">
        <v>6577</v>
      </c>
      <c r="DE205" s="4" t="s">
        <v>6578</v>
      </c>
      <c r="DH205" s="4" t="s">
        <v>6579</v>
      </c>
      <c r="DI205" s="4" t="s">
        <v>6580</v>
      </c>
      <c r="DN205" s="4" t="s">
        <v>386</v>
      </c>
      <c r="DO205" s="4" t="s">
        <v>386</v>
      </c>
      <c r="DP205" s="4" t="s">
        <v>249</v>
      </c>
      <c r="DQ205" s="4" t="s">
        <v>1051</v>
      </c>
      <c r="DR205" s="4" t="s">
        <v>1764</v>
      </c>
      <c r="DS205" s="4" t="s">
        <v>257</v>
      </c>
      <c r="DU205" s="4" t="s">
        <v>220</v>
      </c>
      <c r="DV205" s="4" t="s">
        <v>6581</v>
      </c>
    </row>
    <row r="206" spans="1:132" ht="15" customHeight="1" x14ac:dyDescent="0.25">
      <c r="A206" s="4" t="s">
        <v>6582</v>
      </c>
      <c r="B206" s="4" t="s">
        <v>6582</v>
      </c>
      <c r="C206" s="4" t="s">
        <v>265</v>
      </c>
      <c r="D206" t="s">
        <v>184</v>
      </c>
      <c r="E206" s="4" t="s">
        <v>3463</v>
      </c>
      <c r="G206" s="4" t="s">
        <v>6591</v>
      </c>
      <c r="H206" s="4" t="s">
        <v>7011</v>
      </c>
      <c r="I206" s="4" t="s">
        <v>6609</v>
      </c>
      <c r="J206" s="4" t="s">
        <v>6610</v>
      </c>
      <c r="K206" s="4" t="s">
        <v>151</v>
      </c>
      <c r="P206" s="4" t="s">
        <v>6621</v>
      </c>
      <c r="Q206" s="4" t="s">
        <v>6622</v>
      </c>
      <c r="R206" s="4" t="s">
        <v>6623</v>
      </c>
      <c r="S206" s="4" t="s">
        <v>6624</v>
      </c>
      <c r="T206" s="4" t="s">
        <v>6625</v>
      </c>
      <c r="V206" s="4" t="s">
        <v>6628</v>
      </c>
      <c r="W206" s="4" t="s">
        <v>6629</v>
      </c>
      <c r="X206" t="s">
        <v>6583</v>
      </c>
      <c r="Y206" t="s">
        <v>262</v>
      </c>
      <c r="Z206" s="4" t="s">
        <v>6584</v>
      </c>
      <c r="AA206" s="4" t="s">
        <v>6585</v>
      </c>
      <c r="AB206" s="4" t="s">
        <v>6586</v>
      </c>
      <c r="AC206" s="4" t="s">
        <v>6587</v>
      </c>
      <c r="AD206" s="18">
        <v>200085537744</v>
      </c>
      <c r="AE206" s="4" t="s">
        <v>6588</v>
      </c>
      <c r="AF206" s="18">
        <f t="shared" si="3"/>
        <v>35615225718.431999</v>
      </c>
      <c r="AG206" s="4" t="s">
        <v>782</v>
      </c>
      <c r="AH206" s="4" t="s">
        <v>6589</v>
      </c>
      <c r="AI206" s="4" t="s">
        <v>6590</v>
      </c>
      <c r="AJ206" s="4" t="s">
        <v>6591</v>
      </c>
      <c r="AK206" s="4" t="s">
        <v>198</v>
      </c>
      <c r="AN206" s="4" t="s">
        <v>6592</v>
      </c>
      <c r="AO206" s="4" t="s">
        <v>6593</v>
      </c>
      <c r="AP206" s="4" t="s">
        <v>6594</v>
      </c>
      <c r="AQ206" s="4" t="s">
        <v>6595</v>
      </c>
      <c r="AR206" s="4" t="s">
        <v>6596</v>
      </c>
      <c r="AS206" s="4" t="s">
        <v>6597</v>
      </c>
      <c r="AT206" s="4" t="s">
        <v>6598</v>
      </c>
      <c r="AU206" s="4" t="s">
        <v>6599</v>
      </c>
      <c r="AV206" s="4" t="s">
        <v>152</v>
      </c>
      <c r="AW206" s="4" t="s">
        <v>6600</v>
      </c>
      <c r="AX206" s="4" t="s">
        <v>6599</v>
      </c>
      <c r="AY206" s="4" t="s">
        <v>152</v>
      </c>
      <c r="AZ206" s="4" t="s">
        <v>6601</v>
      </c>
      <c r="BA206" s="4" t="s">
        <v>6602</v>
      </c>
      <c r="BB206" s="4" t="s">
        <v>152</v>
      </c>
      <c r="BC206" s="4" t="s">
        <v>6603</v>
      </c>
      <c r="BD206" s="4" t="s">
        <v>6604</v>
      </c>
      <c r="BE206" s="4" t="s">
        <v>6604</v>
      </c>
      <c r="BF206" s="4" t="s">
        <v>6604</v>
      </c>
      <c r="BG206" s="4" t="s">
        <v>6605</v>
      </c>
      <c r="BH206" s="4" t="s">
        <v>6605</v>
      </c>
      <c r="BI206" s="4" t="s">
        <v>6605</v>
      </c>
      <c r="BJ206" s="4" t="s">
        <v>6606</v>
      </c>
      <c r="BK206" s="4" t="s">
        <v>6607</v>
      </c>
      <c r="BL206" s="4" t="s">
        <v>152</v>
      </c>
      <c r="BM206" s="4" t="s">
        <v>152</v>
      </c>
      <c r="BN206" s="4" t="s">
        <v>152</v>
      </c>
      <c r="BO206" s="4" t="s">
        <v>152</v>
      </c>
      <c r="BP206" s="4" t="s">
        <v>152</v>
      </c>
      <c r="BQ206" s="4" t="s">
        <v>152</v>
      </c>
      <c r="BR206" s="4" t="s">
        <v>6608</v>
      </c>
      <c r="BS206" s="4" t="s">
        <v>6609</v>
      </c>
      <c r="BT206" s="4" t="s">
        <v>6610</v>
      </c>
      <c r="BU206" s="4" t="s">
        <v>151</v>
      </c>
      <c r="BV206" s="4" t="s">
        <v>198</v>
      </c>
      <c r="BW206" s="4" t="s">
        <v>6611</v>
      </c>
      <c r="BX206" s="4" t="s">
        <v>198</v>
      </c>
      <c r="BY206" s="4" t="s">
        <v>6612</v>
      </c>
      <c r="BZ206" s="4" t="s">
        <v>6584</v>
      </c>
      <c r="CA206" s="4" t="s">
        <v>4336</v>
      </c>
      <c r="CB206" s="4" t="s">
        <v>2581</v>
      </c>
      <c r="CC206" s="4" t="s">
        <v>741</v>
      </c>
      <c r="CD206" s="4" t="s">
        <v>6613</v>
      </c>
      <c r="CE206" s="4" t="s">
        <v>126</v>
      </c>
      <c r="CG206" s="4" t="s">
        <v>220</v>
      </c>
      <c r="CH206" s="4" t="s">
        <v>220</v>
      </c>
      <c r="CJ206" s="4" t="s">
        <v>6614</v>
      </c>
      <c r="CK206" s="4" t="s">
        <v>6615</v>
      </c>
      <c r="CL206" s="4" t="s">
        <v>6616</v>
      </c>
      <c r="CM206" s="4" t="s">
        <v>224</v>
      </c>
      <c r="CN206" s="4" t="s">
        <v>6617</v>
      </c>
      <c r="CO206" s="4" t="s">
        <v>6618</v>
      </c>
      <c r="CP206" s="4" t="s">
        <v>6619</v>
      </c>
      <c r="CQ206" s="4" t="s">
        <v>6620</v>
      </c>
      <c r="CR206" s="4" t="s">
        <v>6621</v>
      </c>
      <c r="CS206" s="4" t="s">
        <v>6622</v>
      </c>
      <c r="CT206" s="4" t="s">
        <v>6623</v>
      </c>
      <c r="CU206" s="4" t="s">
        <v>6624</v>
      </c>
      <c r="CV206" s="4" t="s">
        <v>6625</v>
      </c>
      <c r="CX206" s="4" t="s">
        <v>6626</v>
      </c>
      <c r="CY206" s="4" t="s">
        <v>6627</v>
      </c>
      <c r="CZ206" s="4" t="s">
        <v>6628</v>
      </c>
      <c r="DA206" s="4" t="s">
        <v>6629</v>
      </c>
      <c r="DB206" s="4" t="s">
        <v>6630</v>
      </c>
      <c r="DC206" s="4" t="s">
        <v>6631</v>
      </c>
      <c r="DD206" s="4" t="s">
        <v>6632</v>
      </c>
      <c r="DE206" s="4" t="s">
        <v>6633</v>
      </c>
      <c r="DF206" s="4" t="s">
        <v>6634</v>
      </c>
      <c r="DG206" s="4" t="s">
        <v>6635</v>
      </c>
      <c r="DH206" s="4" t="s">
        <v>4399</v>
      </c>
      <c r="DI206" s="4" t="s">
        <v>6636</v>
      </c>
      <c r="DJ206" s="4" t="s">
        <v>6637</v>
      </c>
      <c r="DK206" s="4" t="s">
        <v>6638</v>
      </c>
      <c r="DL206" s="4" t="s">
        <v>6639</v>
      </c>
      <c r="DM206" s="4" t="s">
        <v>6640</v>
      </c>
      <c r="DN206" s="4" t="s">
        <v>6641</v>
      </c>
      <c r="DO206" s="4" t="s">
        <v>6641</v>
      </c>
      <c r="DP206" s="4" t="s">
        <v>6641</v>
      </c>
      <c r="DQ206" s="4" t="s">
        <v>6642</v>
      </c>
      <c r="DR206" s="4" t="s">
        <v>6643</v>
      </c>
      <c r="DS206" s="4" t="s">
        <v>6644</v>
      </c>
      <c r="DU206" s="4" t="s">
        <v>6645</v>
      </c>
      <c r="DV206" s="4" t="s">
        <v>6646</v>
      </c>
      <c r="DW206" s="4" t="s">
        <v>6647</v>
      </c>
      <c r="DX206" s="4" t="s">
        <v>2112</v>
      </c>
      <c r="DZ206" s="4" t="s">
        <v>6648</v>
      </c>
      <c r="EA206" s="4" t="s">
        <v>6649</v>
      </c>
      <c r="EB206" s="4" t="s">
        <v>6650</v>
      </c>
    </row>
    <row r="207" spans="1:132" ht="15" customHeight="1" x14ac:dyDescent="0.25">
      <c r="A207" s="4" t="s">
        <v>6651</v>
      </c>
      <c r="B207" s="4" t="s">
        <v>6651</v>
      </c>
      <c r="C207" s="4" t="s">
        <v>303</v>
      </c>
      <c r="D207" t="s">
        <v>260</v>
      </c>
      <c r="G207" s="4" t="s">
        <v>6657</v>
      </c>
      <c r="H207" s="4" t="s">
        <v>7011</v>
      </c>
      <c r="I207" s="4" t="s">
        <v>6665</v>
      </c>
      <c r="X207" t="s">
        <v>6652</v>
      </c>
      <c r="Y207" t="s">
        <v>262</v>
      </c>
      <c r="Z207" s="4" t="s">
        <v>6653</v>
      </c>
      <c r="AA207" s="4" t="s">
        <v>6654</v>
      </c>
      <c r="AB207" s="4" t="s">
        <v>6655</v>
      </c>
      <c r="AC207" s="4" t="s">
        <v>6656</v>
      </c>
      <c r="AD207" s="18">
        <v>415021590683</v>
      </c>
      <c r="AF207" s="18">
        <f t="shared" si="3"/>
        <v>0</v>
      </c>
      <c r="AG207" s="4" t="s">
        <v>3031</v>
      </c>
      <c r="AH207" s="4" t="s">
        <v>701</v>
      </c>
      <c r="AI207" s="4" t="s">
        <v>857</v>
      </c>
      <c r="AJ207" s="4" t="s">
        <v>6657</v>
      </c>
      <c r="AS207" s="4" t="s">
        <v>6658</v>
      </c>
      <c r="AW207" s="4" t="s">
        <v>6659</v>
      </c>
      <c r="AZ207" s="4" t="s">
        <v>6660</v>
      </c>
      <c r="BA207" s="4" t="s">
        <v>6661</v>
      </c>
      <c r="BC207" s="4" t="s">
        <v>6662</v>
      </c>
      <c r="BK207" s="4" t="s">
        <v>6663</v>
      </c>
      <c r="BR207" s="4" t="s">
        <v>6664</v>
      </c>
      <c r="BS207" s="4" t="s">
        <v>6665</v>
      </c>
      <c r="BY207" s="4" t="s">
        <v>713</v>
      </c>
    </row>
    <row r="208" spans="1:132" ht="15" customHeight="1" x14ac:dyDescent="0.25">
      <c r="A208" s="4" t="s">
        <v>6666</v>
      </c>
      <c r="B208" s="4" t="s">
        <v>6666</v>
      </c>
      <c r="C208" s="4" t="s">
        <v>303</v>
      </c>
      <c r="D208" t="s">
        <v>184</v>
      </c>
      <c r="G208" s="4" t="s">
        <v>6673</v>
      </c>
      <c r="H208" s="4" t="s">
        <v>7011</v>
      </c>
      <c r="X208" t="s">
        <v>6667</v>
      </c>
      <c r="Y208" t="s">
        <v>262</v>
      </c>
      <c r="Z208" s="4" t="s">
        <v>1404</v>
      </c>
      <c r="AA208" s="4" t="s">
        <v>1405</v>
      </c>
      <c r="AB208" s="4" t="s">
        <v>6668</v>
      </c>
      <c r="AC208" s="4" t="s">
        <v>6669</v>
      </c>
      <c r="AD208" s="18">
        <v>3131377762925</v>
      </c>
      <c r="AE208" s="4" t="s">
        <v>824</v>
      </c>
      <c r="AF208" s="18">
        <f t="shared" si="3"/>
        <v>438392886809.50006</v>
      </c>
      <c r="AG208" s="4" t="s">
        <v>6670</v>
      </c>
      <c r="AH208" s="4" t="s">
        <v>6671</v>
      </c>
      <c r="AI208" s="4" t="s">
        <v>6672</v>
      </c>
      <c r="AJ208" s="4" t="s">
        <v>6673</v>
      </c>
      <c r="AS208" s="4" t="s">
        <v>6674</v>
      </c>
      <c r="AW208" s="4" t="s">
        <v>6675</v>
      </c>
      <c r="BA208" s="4" t="s">
        <v>6676</v>
      </c>
      <c r="BJ208" s="4" t="s">
        <v>6675</v>
      </c>
      <c r="BK208" s="4" t="s">
        <v>6677</v>
      </c>
      <c r="BL208" s="4" t="s">
        <v>6678</v>
      </c>
      <c r="BM208" s="4" t="s">
        <v>6678</v>
      </c>
      <c r="BN208" s="4" t="s">
        <v>6678</v>
      </c>
      <c r="BO208" s="4" t="s">
        <v>6677</v>
      </c>
      <c r="BP208" s="4" t="s">
        <v>6677</v>
      </c>
      <c r="BQ208" s="4" t="s">
        <v>6677</v>
      </c>
      <c r="CD208" s="4" t="s">
        <v>6679</v>
      </c>
      <c r="DW208" s="4" t="s">
        <v>6680</v>
      </c>
      <c r="EA208" s="4" t="s">
        <v>851</v>
      </c>
      <c r="EB208" s="4" t="s">
        <v>6681</v>
      </c>
    </row>
    <row r="209" spans="1:132" ht="15" customHeight="1" x14ac:dyDescent="0.25">
      <c r="A209" s="4" t="s">
        <v>6682</v>
      </c>
      <c r="B209" s="4" t="s">
        <v>6682</v>
      </c>
      <c r="C209" s="4" t="s">
        <v>303</v>
      </c>
      <c r="D209" t="s">
        <v>903</v>
      </c>
      <c r="E209" s="4" t="s">
        <v>695</v>
      </c>
      <c r="G209" s="4" t="s">
        <v>6687</v>
      </c>
      <c r="H209" s="4" t="s">
        <v>7011</v>
      </c>
      <c r="I209" s="4" t="s">
        <v>6693</v>
      </c>
      <c r="V209" s="4" t="s">
        <v>6696</v>
      </c>
      <c r="W209" s="4" t="s">
        <v>6697</v>
      </c>
      <c r="X209" t="s">
        <v>6683</v>
      </c>
      <c r="Y209" t="s">
        <v>262</v>
      </c>
      <c r="Z209" s="4" t="s">
        <v>280</v>
      </c>
      <c r="AA209" s="4" t="s">
        <v>281</v>
      </c>
      <c r="AB209" s="4" t="s">
        <v>6684</v>
      </c>
      <c r="AC209" s="4" t="s">
        <v>6685</v>
      </c>
      <c r="AD209" s="18">
        <v>23315080560000</v>
      </c>
      <c r="AF209" s="18">
        <f t="shared" si="3"/>
        <v>0</v>
      </c>
      <c r="AH209" s="4" t="s">
        <v>6686</v>
      </c>
      <c r="AJ209" s="4" t="s">
        <v>6687</v>
      </c>
      <c r="AS209" s="4" t="s">
        <v>6688</v>
      </c>
      <c r="AW209" s="4" t="s">
        <v>6689</v>
      </c>
      <c r="BA209" s="4" t="s">
        <v>6690</v>
      </c>
      <c r="BJ209" s="4" t="s">
        <v>6691</v>
      </c>
      <c r="BK209" s="4" t="s">
        <v>6691</v>
      </c>
      <c r="BO209" s="4" t="s">
        <v>6691</v>
      </c>
      <c r="BP209" s="4" t="s">
        <v>6691</v>
      </c>
      <c r="BQ209" s="4" t="s">
        <v>6691</v>
      </c>
      <c r="BR209" s="4" t="s">
        <v>6692</v>
      </c>
      <c r="BS209" s="4" t="s">
        <v>6693</v>
      </c>
      <c r="BY209" s="4" t="s">
        <v>573</v>
      </c>
      <c r="CP209" s="4" t="s">
        <v>6694</v>
      </c>
      <c r="CQ209" s="4" t="s">
        <v>6695</v>
      </c>
      <c r="CZ209" s="4" t="s">
        <v>6696</v>
      </c>
      <c r="DA209" s="4" t="s">
        <v>6697</v>
      </c>
      <c r="DB209" s="4" t="s">
        <v>6698</v>
      </c>
      <c r="DC209" s="4" t="s">
        <v>6699</v>
      </c>
      <c r="DV209" s="4" t="s">
        <v>6700</v>
      </c>
    </row>
    <row r="210" spans="1:132" ht="15" customHeight="1" x14ac:dyDescent="0.25">
      <c r="A210" s="4" t="s">
        <v>6701</v>
      </c>
      <c r="B210" s="4" t="s">
        <v>6701</v>
      </c>
      <c r="C210" s="4" t="s">
        <v>303</v>
      </c>
      <c r="D210" t="s">
        <v>393</v>
      </c>
      <c r="E210" s="4" t="s">
        <v>6703</v>
      </c>
      <c r="G210" s="4" t="s">
        <v>6710</v>
      </c>
      <c r="H210" s="4" t="s">
        <v>7011</v>
      </c>
      <c r="I210" s="4" t="s">
        <v>6732</v>
      </c>
      <c r="J210" s="4" t="s">
        <v>6733</v>
      </c>
      <c r="K210" s="4" t="s">
        <v>6734</v>
      </c>
      <c r="P210" s="4" t="s">
        <v>6747</v>
      </c>
      <c r="Q210" s="4" t="s">
        <v>6748</v>
      </c>
      <c r="R210" s="4" t="s">
        <v>6749</v>
      </c>
      <c r="S210" s="4" t="s">
        <v>6750</v>
      </c>
      <c r="T210" s="4" t="s">
        <v>6751</v>
      </c>
      <c r="U210" s="4" t="s">
        <v>6752</v>
      </c>
      <c r="X210" t="s">
        <v>6702</v>
      </c>
      <c r="Y210" t="s">
        <v>262</v>
      </c>
      <c r="Z210" s="4" t="s">
        <v>6704</v>
      </c>
      <c r="AA210" s="4" t="s">
        <v>6705</v>
      </c>
      <c r="AB210" s="4" t="s">
        <v>6706</v>
      </c>
      <c r="AC210" s="4" t="s">
        <v>6707</v>
      </c>
      <c r="AD210" s="18">
        <v>59319484710</v>
      </c>
      <c r="AE210" s="4" t="s">
        <v>1949</v>
      </c>
      <c r="AF210" s="18">
        <f t="shared" si="3"/>
        <v>4864197746.2200003</v>
      </c>
      <c r="AG210" s="4" t="s">
        <v>974</v>
      </c>
      <c r="AH210" s="4" t="s">
        <v>6708</v>
      </c>
      <c r="AI210" s="4" t="s">
        <v>6709</v>
      </c>
      <c r="AJ210" s="4" t="s">
        <v>6710</v>
      </c>
      <c r="AK210" s="4" t="s">
        <v>198</v>
      </c>
      <c r="AN210" s="4" t="s">
        <v>6711</v>
      </c>
      <c r="AO210" s="4" t="s">
        <v>6712</v>
      </c>
      <c r="AP210" s="4" t="s">
        <v>6713</v>
      </c>
      <c r="AQ210" s="4" t="s">
        <v>132</v>
      </c>
      <c r="AR210" s="4" t="s">
        <v>6714</v>
      </c>
      <c r="AS210" s="4" t="s">
        <v>6715</v>
      </c>
      <c r="AU210" s="4" t="s">
        <v>6716</v>
      </c>
      <c r="AV210" s="4" t="s">
        <v>6717</v>
      </c>
      <c r="AW210" s="4" t="s">
        <v>6718</v>
      </c>
      <c r="AX210" s="4" t="s">
        <v>6719</v>
      </c>
      <c r="AY210" s="4" t="s">
        <v>6720</v>
      </c>
      <c r="AZ210" s="4" t="s">
        <v>6721</v>
      </c>
      <c r="BA210" s="4" t="s">
        <v>6722</v>
      </c>
      <c r="BB210" s="4" t="s">
        <v>6723</v>
      </c>
      <c r="BC210" s="4" t="s">
        <v>6724</v>
      </c>
      <c r="BD210" s="4" t="s">
        <v>6725</v>
      </c>
      <c r="BE210" s="4" t="s">
        <v>6725</v>
      </c>
      <c r="BF210" s="4" t="s">
        <v>6725</v>
      </c>
      <c r="BG210" s="4" t="s">
        <v>6726</v>
      </c>
      <c r="BH210" s="4" t="s">
        <v>6726</v>
      </c>
      <c r="BI210" s="4" t="s">
        <v>6726</v>
      </c>
      <c r="BJ210" s="4" t="s">
        <v>6727</v>
      </c>
      <c r="BK210" s="4" t="s">
        <v>6728</v>
      </c>
      <c r="BL210" s="4" t="s">
        <v>6729</v>
      </c>
      <c r="BM210" s="4" t="s">
        <v>6729</v>
      </c>
      <c r="BN210" s="4" t="s">
        <v>6729</v>
      </c>
      <c r="BO210" s="4" t="s">
        <v>6730</v>
      </c>
      <c r="BP210" s="4" t="s">
        <v>6730</v>
      </c>
      <c r="BQ210" s="4" t="s">
        <v>6730</v>
      </c>
      <c r="BR210" s="4" t="s">
        <v>6731</v>
      </c>
      <c r="BS210" s="4" t="s">
        <v>6732</v>
      </c>
      <c r="BT210" s="4" t="s">
        <v>6733</v>
      </c>
      <c r="BU210" s="4" t="s">
        <v>6734</v>
      </c>
      <c r="BV210" s="4" t="s">
        <v>2791</v>
      </c>
      <c r="BW210" s="4" t="s">
        <v>833</v>
      </c>
      <c r="BX210" s="4" t="s">
        <v>2791</v>
      </c>
      <c r="BY210" s="4" t="s">
        <v>2793</v>
      </c>
      <c r="BZ210" s="4" t="s">
        <v>6735</v>
      </c>
      <c r="CA210" s="4" t="s">
        <v>6736</v>
      </c>
      <c r="CB210" s="4" t="s">
        <v>6737</v>
      </c>
      <c r="CC210" s="4" t="s">
        <v>2796</v>
      </c>
      <c r="CD210" s="4" t="s">
        <v>6738</v>
      </c>
      <c r="CE210" s="4" t="s">
        <v>1494</v>
      </c>
      <c r="CF210" s="4" t="s">
        <v>6739</v>
      </c>
      <c r="CG210" s="4" t="s">
        <v>220</v>
      </c>
      <c r="CI210" s="4" t="s">
        <v>6740</v>
      </c>
      <c r="CL210" s="4" t="s">
        <v>6741</v>
      </c>
      <c r="CM210" s="4" t="s">
        <v>6742</v>
      </c>
      <c r="CN210" s="4" t="s">
        <v>6743</v>
      </c>
      <c r="CO210" s="4" t="s">
        <v>6744</v>
      </c>
      <c r="CP210" s="4" t="s">
        <v>6745</v>
      </c>
      <c r="CQ210" s="4" t="s">
        <v>6746</v>
      </c>
      <c r="CR210" s="4" t="s">
        <v>6747</v>
      </c>
      <c r="CS210" s="4" t="s">
        <v>6748</v>
      </c>
      <c r="CT210" s="4" t="s">
        <v>6749</v>
      </c>
      <c r="CU210" s="4" t="s">
        <v>6750</v>
      </c>
      <c r="CV210" s="4" t="s">
        <v>6751</v>
      </c>
      <c r="CW210" s="4" t="s">
        <v>6752</v>
      </c>
      <c r="DB210" s="4" t="s">
        <v>6753</v>
      </c>
      <c r="DC210" s="4" t="s">
        <v>6754</v>
      </c>
      <c r="DD210" s="4" t="s">
        <v>6755</v>
      </c>
      <c r="DE210" s="4" t="s">
        <v>6756</v>
      </c>
      <c r="DH210" s="4" t="s">
        <v>6757</v>
      </c>
      <c r="DI210" s="4" t="s">
        <v>6758</v>
      </c>
      <c r="DU210" s="4" t="s">
        <v>6759</v>
      </c>
      <c r="DV210" s="4" t="s">
        <v>6760</v>
      </c>
      <c r="DW210" s="4" t="s">
        <v>6761</v>
      </c>
      <c r="DX210" s="4" t="s">
        <v>1317</v>
      </c>
      <c r="DZ210" s="4" t="s">
        <v>6762</v>
      </c>
    </row>
    <row r="211" spans="1:132" ht="15" customHeight="1" x14ac:dyDescent="0.25">
      <c r="A211" s="4" t="s">
        <v>6763</v>
      </c>
      <c r="B211" s="4" t="s">
        <v>6763</v>
      </c>
      <c r="C211" s="4" t="s">
        <v>265</v>
      </c>
      <c r="D211" t="s">
        <v>184</v>
      </c>
      <c r="E211" s="4" t="s">
        <v>6765</v>
      </c>
      <c r="G211" s="4" t="s">
        <v>6773</v>
      </c>
      <c r="H211" s="4" t="s">
        <v>7011</v>
      </c>
      <c r="I211" s="4" t="s">
        <v>6784</v>
      </c>
      <c r="J211" s="4" t="s">
        <v>6785</v>
      </c>
      <c r="K211" s="4" t="s">
        <v>447</v>
      </c>
      <c r="X211" t="s">
        <v>6764</v>
      </c>
      <c r="Y211" t="s">
        <v>262</v>
      </c>
      <c r="Z211" s="4" t="s">
        <v>6766</v>
      </c>
      <c r="AA211" s="4" t="s">
        <v>6767</v>
      </c>
      <c r="AB211" s="4" t="s">
        <v>6768</v>
      </c>
      <c r="AC211" s="4" t="s">
        <v>6769</v>
      </c>
      <c r="AD211" s="18">
        <v>69238903106</v>
      </c>
      <c r="AE211" s="4" t="s">
        <v>612</v>
      </c>
      <c r="AF211" s="18">
        <f t="shared" si="3"/>
        <v>13847780621.200001</v>
      </c>
      <c r="AG211" s="4" t="s">
        <v>6770</v>
      </c>
      <c r="AH211" s="4" t="s">
        <v>6771</v>
      </c>
      <c r="AI211" s="4" t="s">
        <v>6772</v>
      </c>
      <c r="AJ211" s="4" t="s">
        <v>6773</v>
      </c>
      <c r="AK211" s="4" t="s">
        <v>126</v>
      </c>
      <c r="AN211" s="4" t="s">
        <v>3557</v>
      </c>
      <c r="AO211" s="4" t="s">
        <v>130</v>
      </c>
      <c r="AP211" s="4" t="s">
        <v>857</v>
      </c>
      <c r="AQ211" s="4" t="s">
        <v>132</v>
      </c>
      <c r="AR211" s="4" t="s">
        <v>6773</v>
      </c>
      <c r="AS211" s="4" t="s">
        <v>6774</v>
      </c>
      <c r="AV211" s="4" t="s">
        <v>6775</v>
      </c>
      <c r="AZ211" s="4" t="s">
        <v>6776</v>
      </c>
      <c r="BA211" s="4" t="s">
        <v>6777</v>
      </c>
      <c r="BC211" s="4" t="s">
        <v>6778</v>
      </c>
      <c r="BD211" s="4" t="s">
        <v>6779</v>
      </c>
      <c r="BE211" s="4" t="s">
        <v>6779</v>
      </c>
      <c r="BF211" s="4" t="s">
        <v>6779</v>
      </c>
      <c r="BG211" s="4" t="s">
        <v>6780</v>
      </c>
      <c r="BH211" s="4" t="s">
        <v>6780</v>
      </c>
      <c r="BI211" s="4" t="s">
        <v>6780</v>
      </c>
      <c r="BJ211" s="4" t="s">
        <v>6781</v>
      </c>
      <c r="BK211" s="4" t="s">
        <v>6782</v>
      </c>
      <c r="BR211" s="4" t="s">
        <v>6783</v>
      </c>
      <c r="BS211" s="4" t="s">
        <v>6784</v>
      </c>
      <c r="BT211" s="4" t="s">
        <v>6785</v>
      </c>
      <c r="BU211" s="4" t="s">
        <v>447</v>
      </c>
      <c r="BV211" s="4" t="s">
        <v>1204</v>
      </c>
      <c r="BW211" s="4" t="s">
        <v>6786</v>
      </c>
      <c r="BX211" s="4" t="s">
        <v>448</v>
      </c>
      <c r="BY211" s="4" t="s">
        <v>6787</v>
      </c>
      <c r="BZ211" s="4" t="s">
        <v>447</v>
      </c>
      <c r="CA211" s="4" t="s">
        <v>447</v>
      </c>
      <c r="CB211" s="4" t="s">
        <v>447</v>
      </c>
      <c r="CC211" s="4" t="s">
        <v>6788</v>
      </c>
      <c r="CD211" s="4" t="s">
        <v>447</v>
      </c>
      <c r="CE211" s="4" t="s">
        <v>447</v>
      </c>
      <c r="CF211" s="4" t="s">
        <v>6789</v>
      </c>
      <c r="CM211" s="4" t="s">
        <v>2621</v>
      </c>
      <c r="CN211" s="4" t="s">
        <v>6790</v>
      </c>
      <c r="CO211" s="4" t="s">
        <v>6791</v>
      </c>
      <c r="CP211" s="4" t="s">
        <v>6792</v>
      </c>
      <c r="CQ211" s="4" t="s">
        <v>6793</v>
      </c>
      <c r="DW211" s="4" t="s">
        <v>6794</v>
      </c>
      <c r="DZ211" s="4" t="s">
        <v>6795</v>
      </c>
    </row>
    <row r="212" spans="1:132" ht="15" customHeight="1" x14ac:dyDescent="0.25">
      <c r="A212" s="4" t="s">
        <v>6796</v>
      </c>
      <c r="B212" s="4" t="s">
        <v>6796</v>
      </c>
      <c r="C212" s="4" t="s">
        <v>265</v>
      </c>
      <c r="D212" t="s">
        <v>278</v>
      </c>
      <c r="E212" s="4" t="s">
        <v>6798</v>
      </c>
      <c r="G212" s="4" t="s">
        <v>6804</v>
      </c>
      <c r="H212" s="4" t="s">
        <v>7011</v>
      </c>
      <c r="I212" s="4" t="s">
        <v>6815</v>
      </c>
      <c r="J212" s="4" t="s">
        <v>6816</v>
      </c>
      <c r="K212" s="4" t="s">
        <v>286</v>
      </c>
      <c r="X212" t="s">
        <v>6797</v>
      </c>
      <c r="Y212" t="s">
        <v>262</v>
      </c>
      <c r="Z212" s="4" t="s">
        <v>6799</v>
      </c>
      <c r="AA212" s="4" t="s">
        <v>6800</v>
      </c>
      <c r="AB212" s="4" t="s">
        <v>6801</v>
      </c>
      <c r="AC212" s="4" t="s">
        <v>6802</v>
      </c>
      <c r="AD212" s="18">
        <v>956332655</v>
      </c>
      <c r="AE212" s="4" t="s">
        <v>6803</v>
      </c>
      <c r="AF212" s="18">
        <f t="shared" si="3"/>
        <v>212305849.41</v>
      </c>
      <c r="AG212" s="4" t="s">
        <v>5700</v>
      </c>
      <c r="AH212" s="4" t="s">
        <v>2162</v>
      </c>
      <c r="AI212" s="4" t="s">
        <v>6395</v>
      </c>
      <c r="AJ212" s="4" t="s">
        <v>6804</v>
      </c>
      <c r="AK212" s="4" t="s">
        <v>126</v>
      </c>
      <c r="AN212" s="4" t="s">
        <v>6805</v>
      </c>
      <c r="AO212" s="4" t="s">
        <v>6806</v>
      </c>
      <c r="AP212" s="4" t="s">
        <v>6807</v>
      </c>
      <c r="AQ212" s="4" t="s">
        <v>6808</v>
      </c>
      <c r="AR212" s="4" t="s">
        <v>6809</v>
      </c>
      <c r="AS212" s="4" t="s">
        <v>6810</v>
      </c>
      <c r="BC212" s="4" t="s">
        <v>6811</v>
      </c>
      <c r="BK212" s="4" t="s">
        <v>6812</v>
      </c>
      <c r="BO212" s="4" t="s">
        <v>6813</v>
      </c>
      <c r="BP212" s="4" t="s">
        <v>6813</v>
      </c>
      <c r="BQ212" s="4" t="s">
        <v>6813</v>
      </c>
      <c r="BR212" s="4" t="s">
        <v>6814</v>
      </c>
      <c r="BS212" s="4" t="s">
        <v>6815</v>
      </c>
      <c r="BT212" s="4" t="s">
        <v>6816</v>
      </c>
      <c r="BU212" s="4" t="s">
        <v>286</v>
      </c>
      <c r="BV212" s="4" t="s">
        <v>6817</v>
      </c>
      <c r="BW212" s="4" t="s">
        <v>286</v>
      </c>
      <c r="BX212" s="4" t="s">
        <v>6817</v>
      </c>
      <c r="BY212" s="4" t="s">
        <v>6818</v>
      </c>
      <c r="BZ212" s="4" t="s">
        <v>6819</v>
      </c>
      <c r="CA212" s="4" t="s">
        <v>286</v>
      </c>
      <c r="CB212" s="4" t="s">
        <v>286</v>
      </c>
      <c r="CC212" s="4" t="s">
        <v>286</v>
      </c>
      <c r="CD212" s="4" t="s">
        <v>286</v>
      </c>
      <c r="CE212" s="4" t="s">
        <v>286</v>
      </c>
      <c r="CF212" s="4" t="s">
        <v>286</v>
      </c>
      <c r="CM212" s="4" t="s">
        <v>362</v>
      </c>
      <c r="CN212" s="4" t="s">
        <v>4407</v>
      </c>
      <c r="CO212" s="4" t="s">
        <v>6820</v>
      </c>
    </row>
    <row r="213" spans="1:132" ht="15" customHeight="1" x14ac:dyDescent="0.25">
      <c r="A213" s="4" t="s">
        <v>6821</v>
      </c>
      <c r="B213" s="4" t="s">
        <v>6821</v>
      </c>
      <c r="C213" s="4" t="s">
        <v>190</v>
      </c>
      <c r="D213" t="s">
        <v>393</v>
      </c>
      <c r="G213" s="4" t="s">
        <v>6829</v>
      </c>
      <c r="H213" s="4" t="s">
        <v>7011</v>
      </c>
      <c r="I213" s="4" t="s">
        <v>6829</v>
      </c>
      <c r="J213" s="4" t="s">
        <v>692</v>
      </c>
      <c r="X213" t="s">
        <v>6822</v>
      </c>
      <c r="Y213" t="s">
        <v>262</v>
      </c>
      <c r="Z213" s="4" t="s">
        <v>6823</v>
      </c>
      <c r="AA213" s="4" t="s">
        <v>6824</v>
      </c>
      <c r="AB213" s="4" t="s">
        <v>6825</v>
      </c>
      <c r="AC213" s="4" t="s">
        <v>6826</v>
      </c>
      <c r="AD213" s="18">
        <v>482359318767</v>
      </c>
      <c r="AF213" s="18">
        <f t="shared" si="3"/>
        <v>0</v>
      </c>
      <c r="AG213" s="4" t="s">
        <v>675</v>
      </c>
      <c r="AH213" s="4" t="s">
        <v>6827</v>
      </c>
      <c r="AI213" s="4" t="s">
        <v>6828</v>
      </c>
      <c r="AJ213" s="4" t="s">
        <v>6829</v>
      </c>
      <c r="AS213" s="4" t="s">
        <v>6830</v>
      </c>
      <c r="AY213" s="4" t="s">
        <v>6831</v>
      </c>
      <c r="AZ213" s="4" t="s">
        <v>6832</v>
      </c>
      <c r="BB213" s="4" t="s">
        <v>6833</v>
      </c>
      <c r="BC213" s="4" t="s">
        <v>6834</v>
      </c>
      <c r="BD213" s="4" t="s">
        <v>6835</v>
      </c>
      <c r="BE213" s="4" t="s">
        <v>6836</v>
      </c>
      <c r="BF213" s="4" t="s">
        <v>6836</v>
      </c>
      <c r="BG213" s="4" t="s">
        <v>6837</v>
      </c>
      <c r="BH213" s="4" t="s">
        <v>6837</v>
      </c>
      <c r="BI213" s="4" t="s">
        <v>6837</v>
      </c>
      <c r="BJ213" s="4" t="s">
        <v>6838</v>
      </c>
      <c r="BK213" s="4" t="s">
        <v>6839</v>
      </c>
      <c r="BL213" s="4" t="s">
        <v>6840</v>
      </c>
      <c r="BM213" s="4" t="s">
        <v>6840</v>
      </c>
      <c r="BN213" s="4" t="s">
        <v>6840</v>
      </c>
      <c r="BO213" s="4" t="s">
        <v>6841</v>
      </c>
      <c r="BP213" s="4" t="s">
        <v>6841</v>
      </c>
      <c r="BQ213" s="4" t="s">
        <v>6841</v>
      </c>
      <c r="BR213" s="4" t="s">
        <v>6828</v>
      </c>
      <c r="BS213" s="4" t="s">
        <v>6829</v>
      </c>
      <c r="BT213" s="4" t="s">
        <v>692</v>
      </c>
      <c r="BY213" s="4" t="s">
        <v>1632</v>
      </c>
    </row>
    <row r="214" spans="1:132" ht="15" customHeight="1" x14ac:dyDescent="0.25">
      <c r="A214" s="4" t="s">
        <v>6842</v>
      </c>
      <c r="B214" s="4" t="s">
        <v>6842</v>
      </c>
      <c r="C214" s="4" t="s">
        <v>265</v>
      </c>
      <c r="D214" t="s">
        <v>278</v>
      </c>
      <c r="E214" s="4" t="s">
        <v>187</v>
      </c>
      <c r="G214" s="4" t="s">
        <v>6849</v>
      </c>
      <c r="H214" s="4" t="s">
        <v>7011</v>
      </c>
      <c r="I214" s="4" t="s">
        <v>6865</v>
      </c>
      <c r="J214" s="4" t="s">
        <v>1631</v>
      </c>
      <c r="K214" s="4" t="s">
        <v>2994</v>
      </c>
      <c r="P214" s="4" t="s">
        <v>6880</v>
      </c>
      <c r="Q214" s="4" t="s">
        <v>6881</v>
      </c>
      <c r="R214" s="4" t="s">
        <v>6882</v>
      </c>
      <c r="S214" s="4" t="s">
        <v>6883</v>
      </c>
      <c r="T214" s="4" t="s">
        <v>6884</v>
      </c>
      <c r="U214" s="4" t="s">
        <v>6885</v>
      </c>
      <c r="V214" s="4" t="s">
        <v>458</v>
      </c>
      <c r="W214" s="4" t="s">
        <v>6888</v>
      </c>
      <c r="X214" t="s">
        <v>6843</v>
      </c>
      <c r="Y214" t="s">
        <v>116</v>
      </c>
      <c r="Z214" s="4" t="s">
        <v>6844</v>
      </c>
      <c r="AA214" s="4" t="s">
        <v>6845</v>
      </c>
      <c r="AB214" s="4" t="s">
        <v>6846</v>
      </c>
      <c r="AC214" s="4" t="s">
        <v>6847</v>
      </c>
      <c r="AD214" s="18">
        <v>245213686369</v>
      </c>
      <c r="AE214" s="4" t="s">
        <v>2485</v>
      </c>
      <c r="AF214" s="18">
        <f t="shared" si="3"/>
        <v>28690001305.173</v>
      </c>
      <c r="AG214" s="4" t="s">
        <v>929</v>
      </c>
      <c r="AH214" s="4" t="s">
        <v>6848</v>
      </c>
      <c r="AI214" s="4" t="s">
        <v>196</v>
      </c>
      <c r="AJ214" s="4" t="s">
        <v>6849</v>
      </c>
      <c r="AK214" s="4" t="s">
        <v>198</v>
      </c>
      <c r="AL214" s="4" t="s">
        <v>6850</v>
      </c>
      <c r="AM214" s="4" t="s">
        <v>6851</v>
      </c>
      <c r="AS214" s="4" t="s">
        <v>6852</v>
      </c>
      <c r="AT214" s="4" t="s">
        <v>6853</v>
      </c>
      <c r="AU214" s="4" t="s">
        <v>6854</v>
      </c>
      <c r="AY214" s="4" t="s">
        <v>6855</v>
      </c>
      <c r="AZ214" s="4" t="s">
        <v>6856</v>
      </c>
      <c r="BA214" s="4" t="s">
        <v>6857</v>
      </c>
      <c r="BB214" s="4" t="s">
        <v>6858</v>
      </c>
      <c r="BC214" s="4" t="s">
        <v>6859</v>
      </c>
      <c r="BD214" s="4" t="s">
        <v>6860</v>
      </c>
      <c r="BE214" s="4" t="s">
        <v>6860</v>
      </c>
      <c r="BF214" s="4" t="s">
        <v>6860</v>
      </c>
      <c r="BG214" s="4" t="s">
        <v>6861</v>
      </c>
      <c r="BH214" s="4" t="s">
        <v>6861</v>
      </c>
      <c r="BI214" s="4" t="s">
        <v>6861</v>
      </c>
      <c r="BL214" s="4" t="s">
        <v>6862</v>
      </c>
      <c r="BM214" s="4" t="s">
        <v>6862</v>
      </c>
      <c r="BN214" s="4" t="s">
        <v>6862</v>
      </c>
      <c r="BO214" s="4" t="s">
        <v>6863</v>
      </c>
      <c r="BP214" s="4" t="s">
        <v>6863</v>
      </c>
      <c r="BQ214" s="4" t="s">
        <v>6863</v>
      </c>
      <c r="BR214" s="4" t="s">
        <v>6864</v>
      </c>
      <c r="BS214" s="4" t="s">
        <v>6865</v>
      </c>
      <c r="BT214" s="4" t="s">
        <v>1631</v>
      </c>
      <c r="BU214" s="4" t="s">
        <v>2994</v>
      </c>
      <c r="BV214" s="4" t="s">
        <v>126</v>
      </c>
      <c r="BW214" s="4" t="s">
        <v>6866</v>
      </c>
      <c r="BX214" s="4" t="s">
        <v>126</v>
      </c>
      <c r="BY214" s="4" t="s">
        <v>6867</v>
      </c>
      <c r="BZ214" s="4" t="s">
        <v>6868</v>
      </c>
      <c r="CA214" s="4" t="s">
        <v>6869</v>
      </c>
      <c r="CB214" s="4" t="s">
        <v>6870</v>
      </c>
      <c r="CC214" s="4" t="s">
        <v>157</v>
      </c>
      <c r="CE214" s="4" t="s">
        <v>126</v>
      </c>
      <c r="CF214" s="4" t="s">
        <v>6871</v>
      </c>
      <c r="CG214" s="4" t="s">
        <v>6872</v>
      </c>
      <c r="CH214" s="4" t="s">
        <v>6873</v>
      </c>
      <c r="CI214" s="4" t="s">
        <v>6874</v>
      </c>
      <c r="CJ214" s="4" t="s">
        <v>6875</v>
      </c>
      <c r="CK214" s="4" t="s">
        <v>4952</v>
      </c>
      <c r="CL214" s="4" t="s">
        <v>6876</v>
      </c>
      <c r="CM214" s="4" t="s">
        <v>362</v>
      </c>
      <c r="CN214" s="4" t="s">
        <v>6877</v>
      </c>
      <c r="CO214" s="4" t="s">
        <v>6878</v>
      </c>
      <c r="CP214" s="4" t="s">
        <v>6879</v>
      </c>
      <c r="CQ214" s="4" t="s">
        <v>2939</v>
      </c>
      <c r="CR214" s="4" t="s">
        <v>6880</v>
      </c>
      <c r="CS214" s="4" t="s">
        <v>6881</v>
      </c>
      <c r="CT214" s="4" t="s">
        <v>6882</v>
      </c>
      <c r="CU214" s="4" t="s">
        <v>6883</v>
      </c>
      <c r="CV214" s="4" t="s">
        <v>6884</v>
      </c>
      <c r="CW214" s="4" t="s">
        <v>6885</v>
      </c>
      <c r="CX214" s="4" t="s">
        <v>6886</v>
      </c>
      <c r="CY214" s="4" t="s">
        <v>6887</v>
      </c>
      <c r="CZ214" s="4" t="s">
        <v>458</v>
      </c>
      <c r="DA214" s="4" t="s">
        <v>6888</v>
      </c>
      <c r="DB214" s="4" t="s">
        <v>6889</v>
      </c>
      <c r="DC214" s="4" t="s">
        <v>6890</v>
      </c>
      <c r="DD214" s="4" t="s">
        <v>6891</v>
      </c>
      <c r="DE214" s="4" t="s">
        <v>6892</v>
      </c>
      <c r="DI214" s="4" t="s">
        <v>6893</v>
      </c>
      <c r="DV214" s="4" t="s">
        <v>6865</v>
      </c>
      <c r="DW214" s="4" t="s">
        <v>6865</v>
      </c>
      <c r="DX214" s="4" t="s">
        <v>173</v>
      </c>
      <c r="DY214" s="4" t="s">
        <v>6894</v>
      </c>
      <c r="DZ214" s="4" t="s">
        <v>6895</v>
      </c>
    </row>
    <row r="215" spans="1:132" ht="15" customHeight="1" x14ac:dyDescent="0.25">
      <c r="A215" s="4" t="s">
        <v>6896</v>
      </c>
      <c r="B215" s="4" t="s">
        <v>6896</v>
      </c>
      <c r="C215" s="4" t="s">
        <v>303</v>
      </c>
      <c r="D215" t="s">
        <v>393</v>
      </c>
      <c r="G215" s="4" t="s">
        <v>6899</v>
      </c>
      <c r="H215" s="4" t="s">
        <v>7011</v>
      </c>
      <c r="I215" s="4" t="s">
        <v>6899</v>
      </c>
      <c r="J215" s="4" t="s">
        <v>4638</v>
      </c>
      <c r="X215" t="s">
        <v>6897</v>
      </c>
      <c r="Y215" t="s">
        <v>262</v>
      </c>
      <c r="Z215" s="4" t="s">
        <v>280</v>
      </c>
      <c r="AA215" s="4" t="s">
        <v>281</v>
      </c>
      <c r="AD215" s="18">
        <v>4204000000</v>
      </c>
      <c r="AF215" s="18">
        <f t="shared" si="3"/>
        <v>0</v>
      </c>
      <c r="AI215" s="4" t="s">
        <v>6898</v>
      </c>
      <c r="AJ215" s="4" t="s">
        <v>6899</v>
      </c>
      <c r="AS215" s="4" t="s">
        <v>6900</v>
      </c>
      <c r="AW215" s="4" t="s">
        <v>6901</v>
      </c>
      <c r="BA215" s="4" t="s">
        <v>6902</v>
      </c>
      <c r="BD215" s="4" t="s">
        <v>6903</v>
      </c>
      <c r="BE215" s="4" t="s">
        <v>6903</v>
      </c>
      <c r="BF215" s="4" t="s">
        <v>6903</v>
      </c>
      <c r="BG215" s="4" t="s">
        <v>6904</v>
      </c>
      <c r="BH215" s="4" t="s">
        <v>6904</v>
      </c>
      <c r="BI215" s="4" t="s">
        <v>6904</v>
      </c>
      <c r="BK215" s="4" t="s">
        <v>6905</v>
      </c>
      <c r="BL215" s="4" t="s">
        <v>6906</v>
      </c>
      <c r="BM215" s="4" t="s">
        <v>6906</v>
      </c>
      <c r="BN215" s="4" t="s">
        <v>6906</v>
      </c>
      <c r="BR215" s="4" t="s">
        <v>6898</v>
      </c>
      <c r="BS215" s="4" t="s">
        <v>6899</v>
      </c>
      <c r="BT215" s="4" t="s">
        <v>4638</v>
      </c>
      <c r="BY215" s="4" t="s">
        <v>573</v>
      </c>
      <c r="CE215" s="4" t="s">
        <v>126</v>
      </c>
      <c r="EB215" s="4" t="s">
        <v>6907</v>
      </c>
    </row>
    <row r="216" spans="1:132" ht="15" customHeight="1" x14ac:dyDescent="0.25">
      <c r="A216" s="4" t="s">
        <v>6908</v>
      </c>
      <c r="B216" s="4" t="s">
        <v>6908</v>
      </c>
      <c r="C216" s="4" t="s">
        <v>265</v>
      </c>
      <c r="D216" t="s">
        <v>260</v>
      </c>
      <c r="E216" s="4" t="s">
        <v>115</v>
      </c>
      <c r="G216" s="4" t="s">
        <v>6914</v>
      </c>
      <c r="H216" s="4" t="s">
        <v>7011</v>
      </c>
      <c r="I216" s="4" t="s">
        <v>6914</v>
      </c>
      <c r="J216" s="4" t="s">
        <v>988</v>
      </c>
      <c r="X216" t="s">
        <v>6909</v>
      </c>
      <c r="Y216" t="s">
        <v>262</v>
      </c>
      <c r="Z216" s="4" t="s">
        <v>3112</v>
      </c>
      <c r="AA216" s="4" t="s">
        <v>3113</v>
      </c>
      <c r="AB216" s="4" t="s">
        <v>6910</v>
      </c>
      <c r="AC216" s="4" t="s">
        <v>6911</v>
      </c>
      <c r="AD216" s="18">
        <v>18036800000</v>
      </c>
      <c r="AF216" s="18">
        <f t="shared" si="3"/>
        <v>0</v>
      </c>
      <c r="AH216" s="4" t="s">
        <v>6912</v>
      </c>
      <c r="AI216" s="4" t="s">
        <v>6913</v>
      </c>
      <c r="AJ216" s="4" t="s">
        <v>6914</v>
      </c>
      <c r="AK216" s="4" t="s">
        <v>198</v>
      </c>
      <c r="AN216" s="4" t="s">
        <v>6915</v>
      </c>
      <c r="AO216" s="4" t="s">
        <v>6916</v>
      </c>
      <c r="AP216" s="4" t="s">
        <v>6917</v>
      </c>
      <c r="AQ216" s="4" t="s">
        <v>876</v>
      </c>
      <c r="AR216" s="4" t="s">
        <v>447</v>
      </c>
      <c r="AS216" s="4" t="s">
        <v>6918</v>
      </c>
      <c r="AZ216" s="4" t="s">
        <v>6919</v>
      </c>
      <c r="BA216" s="4" t="s">
        <v>6920</v>
      </c>
      <c r="BC216" s="4" t="s">
        <v>6921</v>
      </c>
      <c r="BG216" s="4" t="s">
        <v>6922</v>
      </c>
      <c r="BH216" s="4" t="s">
        <v>6922</v>
      </c>
      <c r="BI216" s="4" t="s">
        <v>6922</v>
      </c>
      <c r="BJ216" s="4" t="s">
        <v>3772</v>
      </c>
      <c r="BK216" s="4" t="s">
        <v>6923</v>
      </c>
      <c r="BL216" s="4" t="s">
        <v>6924</v>
      </c>
      <c r="BR216" s="4" t="s">
        <v>6925</v>
      </c>
      <c r="BS216" s="4" t="s">
        <v>6914</v>
      </c>
      <c r="BT216" s="4" t="s">
        <v>988</v>
      </c>
      <c r="BV216" s="4" t="s">
        <v>198</v>
      </c>
      <c r="BX216" s="4" t="s">
        <v>126</v>
      </c>
      <c r="BY216" s="4" t="s">
        <v>713</v>
      </c>
      <c r="BZ216" s="4" t="s">
        <v>6926</v>
      </c>
      <c r="CE216" s="4" t="s">
        <v>126</v>
      </c>
    </row>
    <row r="217" spans="1:132" ht="15" customHeight="1" x14ac:dyDescent="0.25">
      <c r="A217" s="4" t="s">
        <v>6927</v>
      </c>
      <c r="B217" s="4" t="s">
        <v>6927</v>
      </c>
      <c r="C217" s="4" t="s">
        <v>119</v>
      </c>
      <c r="D217" t="s">
        <v>260</v>
      </c>
      <c r="G217" s="4" t="s">
        <v>6934</v>
      </c>
      <c r="H217" s="4" t="s">
        <v>7011</v>
      </c>
      <c r="I217" s="4" t="s">
        <v>6934</v>
      </c>
      <c r="J217" s="4" t="s">
        <v>953</v>
      </c>
      <c r="X217" t="s">
        <v>6928</v>
      </c>
      <c r="Y217" t="s">
        <v>262</v>
      </c>
      <c r="Z217" s="4" t="s">
        <v>1966</v>
      </c>
      <c r="AA217" s="4" t="s">
        <v>6929</v>
      </c>
      <c r="AB217" s="4" t="s">
        <v>6930</v>
      </c>
      <c r="AC217" s="4" t="s">
        <v>6931</v>
      </c>
      <c r="AD217" s="18">
        <v>21606161066</v>
      </c>
      <c r="AF217" s="18">
        <f t="shared" si="3"/>
        <v>0</v>
      </c>
      <c r="AG217" s="4" t="s">
        <v>3031</v>
      </c>
      <c r="AH217" s="4" t="s">
        <v>6932</v>
      </c>
      <c r="AI217" s="4" t="s">
        <v>6933</v>
      </c>
      <c r="AJ217" s="4" t="s">
        <v>6934</v>
      </c>
      <c r="AK217" s="4" t="s">
        <v>126</v>
      </c>
      <c r="AS217" s="4" t="s">
        <v>6935</v>
      </c>
      <c r="AZ217" s="4" t="s">
        <v>6936</v>
      </c>
      <c r="BA217" s="4" t="s">
        <v>6937</v>
      </c>
      <c r="BB217" s="4" t="s">
        <v>6938</v>
      </c>
      <c r="BC217" s="4" t="s">
        <v>6939</v>
      </c>
      <c r="BD217" s="4" t="s">
        <v>6940</v>
      </c>
      <c r="BE217" s="4" t="s">
        <v>6940</v>
      </c>
      <c r="BF217" s="4" t="s">
        <v>6940</v>
      </c>
      <c r="BG217" s="4" t="s">
        <v>6941</v>
      </c>
      <c r="BH217" s="4" t="s">
        <v>6941</v>
      </c>
      <c r="BI217" s="4" t="s">
        <v>6941</v>
      </c>
      <c r="BJ217" s="4" t="s">
        <v>6942</v>
      </c>
      <c r="BK217" s="4" t="s">
        <v>6943</v>
      </c>
      <c r="BO217" s="4" t="s">
        <v>6944</v>
      </c>
      <c r="BP217" s="4" t="s">
        <v>6944</v>
      </c>
      <c r="BQ217" s="4" t="s">
        <v>6944</v>
      </c>
      <c r="BR217" s="4" t="s">
        <v>6933</v>
      </c>
      <c r="BS217" s="4" t="s">
        <v>6934</v>
      </c>
      <c r="BT217" s="4" t="s">
        <v>953</v>
      </c>
      <c r="BV217" s="4" t="s">
        <v>198</v>
      </c>
      <c r="BX217" s="4" t="s">
        <v>126</v>
      </c>
      <c r="BY217" s="4" t="s">
        <v>1988</v>
      </c>
      <c r="DV217" s="4" t="s">
        <v>6945</v>
      </c>
    </row>
    <row r="218" spans="1:132" ht="15" customHeight="1" x14ac:dyDescent="0.25">
      <c r="A218" s="4" t="s">
        <v>6946</v>
      </c>
      <c r="B218" s="4" t="s">
        <v>6946</v>
      </c>
      <c r="C218" s="4" t="s">
        <v>265</v>
      </c>
      <c r="D218" t="s">
        <v>319</v>
      </c>
      <c r="E218" s="4" t="s">
        <v>3463</v>
      </c>
      <c r="G218" s="4" t="s">
        <v>6954</v>
      </c>
      <c r="H218" s="4" t="s">
        <v>7011</v>
      </c>
      <c r="I218" s="4" t="s">
        <v>6975</v>
      </c>
      <c r="J218" s="4" t="s">
        <v>6976</v>
      </c>
      <c r="K218" s="4" t="s">
        <v>741</v>
      </c>
      <c r="X218" t="s">
        <v>6947</v>
      </c>
      <c r="Y218" t="s">
        <v>116</v>
      </c>
      <c r="Z218" s="4" t="s">
        <v>6948</v>
      </c>
      <c r="AA218" s="4" t="s">
        <v>6949</v>
      </c>
      <c r="AB218" s="4" t="s">
        <v>6950</v>
      </c>
      <c r="AC218" s="4" t="s">
        <v>6951</v>
      </c>
      <c r="AD218" s="18">
        <v>26720073435</v>
      </c>
      <c r="AE218" s="4" t="s">
        <v>2045</v>
      </c>
      <c r="AF218" s="18">
        <f t="shared" si="3"/>
        <v>3206408812.1999998</v>
      </c>
      <c r="AG218" s="4" t="s">
        <v>1063</v>
      </c>
      <c r="AH218" s="4" t="s">
        <v>6952</v>
      </c>
      <c r="AI218" s="4" t="s">
        <v>6953</v>
      </c>
      <c r="AJ218" s="4" t="s">
        <v>6954</v>
      </c>
      <c r="AK218" s="4" t="s">
        <v>198</v>
      </c>
      <c r="AL218" s="4" t="s">
        <v>898</v>
      </c>
      <c r="AM218" s="4" t="s">
        <v>6955</v>
      </c>
      <c r="AN218" s="4" t="s">
        <v>152</v>
      </c>
      <c r="AP218" s="4" t="s">
        <v>152</v>
      </c>
      <c r="AS218" s="4" t="s">
        <v>6956</v>
      </c>
      <c r="AT218" s="4" t="s">
        <v>6957</v>
      </c>
      <c r="AU218" s="4" t="s">
        <v>6958</v>
      </c>
      <c r="AV218" s="4" t="s">
        <v>6959</v>
      </c>
      <c r="AY218" s="4" t="s">
        <v>6960</v>
      </c>
      <c r="AZ218" s="4" t="s">
        <v>6961</v>
      </c>
      <c r="BA218" s="4" t="s">
        <v>6962</v>
      </c>
      <c r="BB218" s="4" t="s">
        <v>6963</v>
      </c>
      <c r="BC218" s="4" t="s">
        <v>6964</v>
      </c>
      <c r="BD218" s="4" t="s">
        <v>6965</v>
      </c>
      <c r="BE218" s="4" t="s">
        <v>6965</v>
      </c>
      <c r="BF218" s="4" t="s">
        <v>6966</v>
      </c>
      <c r="BG218" s="4" t="s">
        <v>6967</v>
      </c>
      <c r="BH218" s="4" t="s">
        <v>6968</v>
      </c>
      <c r="BI218" s="4" t="s">
        <v>6969</v>
      </c>
      <c r="BJ218" s="4" t="s">
        <v>6970</v>
      </c>
      <c r="BK218" s="4" t="s">
        <v>6971</v>
      </c>
      <c r="BL218" s="4" t="s">
        <v>6972</v>
      </c>
      <c r="BM218" s="4" t="s">
        <v>6972</v>
      </c>
      <c r="BN218" s="4" t="s">
        <v>6972</v>
      </c>
      <c r="BO218" s="4" t="s">
        <v>6973</v>
      </c>
      <c r="BP218" s="4" t="s">
        <v>6973</v>
      </c>
      <c r="BQ218" s="4" t="s">
        <v>6973</v>
      </c>
      <c r="BR218" s="4" t="s">
        <v>6974</v>
      </c>
      <c r="BS218" s="4" t="s">
        <v>6975</v>
      </c>
      <c r="BT218" s="4" t="s">
        <v>6976</v>
      </c>
      <c r="BU218" s="4" t="s">
        <v>741</v>
      </c>
      <c r="BV218" s="4" t="s">
        <v>198</v>
      </c>
      <c r="BW218" s="4" t="s">
        <v>6977</v>
      </c>
      <c r="BX218" s="4" t="s">
        <v>126</v>
      </c>
      <c r="BY218" s="4" t="s">
        <v>573</v>
      </c>
      <c r="BZ218" s="4" t="s">
        <v>6978</v>
      </c>
      <c r="CA218" s="4" t="s">
        <v>6869</v>
      </c>
      <c r="CB218" s="4" t="s">
        <v>6979</v>
      </c>
      <c r="CC218" s="4" t="s">
        <v>574</v>
      </c>
      <c r="CD218" s="4" t="s">
        <v>6980</v>
      </c>
      <c r="CE218" s="4" t="s">
        <v>126</v>
      </c>
      <c r="CF218" s="4" t="s">
        <v>6981</v>
      </c>
      <c r="CI218" s="4" t="s">
        <v>3089</v>
      </c>
      <c r="CM218" s="4" t="s">
        <v>362</v>
      </c>
      <c r="DQ218" s="4" t="s">
        <v>517</v>
      </c>
      <c r="DR218" s="4" t="s">
        <v>388</v>
      </c>
      <c r="DS218" s="4" t="s">
        <v>330</v>
      </c>
      <c r="DT218" s="4" t="s">
        <v>388</v>
      </c>
      <c r="DU218" s="4" t="s">
        <v>249</v>
      </c>
      <c r="DV218" s="4" t="s">
        <v>6982</v>
      </c>
      <c r="DW218" s="4" t="s">
        <v>6983</v>
      </c>
      <c r="DX218" s="4" t="s">
        <v>2310</v>
      </c>
      <c r="DY218" s="4" t="s">
        <v>646</v>
      </c>
      <c r="DZ218" s="4" t="s">
        <v>6984</v>
      </c>
    </row>
    <row r="219" spans="1:132" ht="15" customHeight="1" x14ac:dyDescent="0.25">
      <c r="A219" s="4" t="s">
        <v>6985</v>
      </c>
      <c r="B219" s="4" t="s">
        <v>6985</v>
      </c>
      <c r="C219" s="4" t="s">
        <v>265</v>
      </c>
      <c r="D219" t="s">
        <v>319</v>
      </c>
      <c r="E219" s="4" t="s">
        <v>924</v>
      </c>
      <c r="G219" s="4" t="s">
        <v>6992</v>
      </c>
      <c r="H219" s="4" t="s">
        <v>7011</v>
      </c>
      <c r="I219" s="4" t="s">
        <v>6992</v>
      </c>
      <c r="X219" t="s">
        <v>6986</v>
      </c>
      <c r="Y219" t="s">
        <v>262</v>
      </c>
      <c r="Z219" s="4" t="s">
        <v>6987</v>
      </c>
      <c r="AA219" s="4" t="s">
        <v>6988</v>
      </c>
      <c r="AB219" s="4" t="s">
        <v>6989</v>
      </c>
      <c r="AC219" s="4" t="s">
        <v>3504</v>
      </c>
      <c r="AD219" s="18">
        <v>28371238665</v>
      </c>
      <c r="AF219" s="18">
        <f t="shared" si="3"/>
        <v>0</v>
      </c>
      <c r="AG219" s="4" t="s">
        <v>1063</v>
      </c>
      <c r="AH219" s="4" t="s">
        <v>6990</v>
      </c>
      <c r="AI219" s="4" t="s">
        <v>6991</v>
      </c>
      <c r="AJ219" s="4" t="s">
        <v>6992</v>
      </c>
      <c r="AK219" s="4" t="s">
        <v>126</v>
      </c>
      <c r="AS219" s="4" t="s">
        <v>6993</v>
      </c>
      <c r="AV219" s="4" t="s">
        <v>6994</v>
      </c>
      <c r="AW219" s="4" t="s">
        <v>6995</v>
      </c>
      <c r="AZ219" s="4" t="s">
        <v>6996</v>
      </c>
      <c r="BA219" s="4" t="s">
        <v>6997</v>
      </c>
      <c r="BB219" s="4" t="s">
        <v>6998</v>
      </c>
      <c r="BG219" s="4" t="s">
        <v>6999</v>
      </c>
      <c r="BH219" s="4" t="s">
        <v>6999</v>
      </c>
      <c r="BI219" s="4" t="s">
        <v>6999</v>
      </c>
      <c r="BJ219" s="4" t="s">
        <v>7000</v>
      </c>
      <c r="BO219" s="4" t="s">
        <v>7001</v>
      </c>
      <c r="BP219" s="4" t="s">
        <v>7001</v>
      </c>
      <c r="BQ219" s="4" t="s">
        <v>7001</v>
      </c>
      <c r="BR219" s="4" t="s">
        <v>7002</v>
      </c>
      <c r="BS219" s="4" t="s">
        <v>6992</v>
      </c>
      <c r="BV219" s="4" t="s">
        <v>198</v>
      </c>
      <c r="BX219" s="4" t="s">
        <v>126</v>
      </c>
      <c r="BY219" s="4" t="s">
        <v>573</v>
      </c>
      <c r="CE219" s="4" t="s">
        <v>126</v>
      </c>
      <c r="EA219" s="4" t="s">
        <v>2654</v>
      </c>
      <c r="EB219" s="4" t="s">
        <v>7003</v>
      </c>
    </row>
    <row r="222" spans="1:132" x14ac:dyDescent="0.25">
      <c r="AD222" s="7">
        <f>AD218*AE218</f>
        <v>3206408812.1999998</v>
      </c>
    </row>
  </sheetData>
  <autoFilter ref="A1:EB219"/>
  <hyperlinks>
    <hyperlink ref="AS24" r:id="rId1"/>
    <hyperlink ref="G9" r:id="rId2"/>
    <hyperlink ref="I10" r:id="rId3"/>
    <hyperlink ref="I13" r:id="rId4"/>
    <hyperlink ref="I182" r:id="rId5"/>
    <hyperlink ref="G182" r:id="rId6"/>
    <hyperlink ref="G90" r:id="rId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D13" sqref="D13"/>
    </sheetView>
  </sheetViews>
  <sheetFormatPr defaultRowHeight="15" x14ac:dyDescent="0.25"/>
  <cols>
    <col min="1" max="1" width="24.7109375" bestFit="1" customWidth="1"/>
  </cols>
  <sheetData>
    <row r="1" spans="1:1" x14ac:dyDescent="0.25">
      <c r="A1" s="12" t="s">
        <v>7048</v>
      </c>
    </row>
    <row r="2" spans="1:1" x14ac:dyDescent="0.25">
      <c r="A2" t="s">
        <v>7040</v>
      </c>
    </row>
    <row r="3" spans="1:1" x14ac:dyDescent="0.25">
      <c r="A3" t="s">
        <v>7041</v>
      </c>
    </row>
    <row r="4" spans="1:1" x14ac:dyDescent="0.25">
      <c r="A4" t="s">
        <v>7033</v>
      </c>
    </row>
    <row r="5" spans="1:1" x14ac:dyDescent="0.25">
      <c r="A5" t="s">
        <v>7043</v>
      </c>
    </row>
    <row r="6" spans="1:1" x14ac:dyDescent="0.25">
      <c r="A6" t="s">
        <v>7042</v>
      </c>
    </row>
    <row r="7" spans="1:1" x14ac:dyDescent="0.25">
      <c r="A7" t="s">
        <v>7044</v>
      </c>
    </row>
    <row r="8" spans="1:1" x14ac:dyDescent="0.25">
      <c r="A8" t="s">
        <v>7045</v>
      </c>
    </row>
    <row r="9" spans="1:1" x14ac:dyDescent="0.25">
      <c r="A9" t="s">
        <v>7039</v>
      </c>
    </row>
    <row r="10" spans="1:1" x14ac:dyDescent="0.25">
      <c r="A10" t="s">
        <v>7047</v>
      </c>
    </row>
    <row r="11" spans="1:1" x14ac:dyDescent="0.25">
      <c r="A11" s="17" t="s">
        <v>7049</v>
      </c>
    </row>
    <row r="12" spans="1:1" x14ac:dyDescent="0.25">
      <c r="A12" s="17" t="s">
        <v>7046</v>
      </c>
    </row>
    <row r="13" spans="1:1" x14ac:dyDescent="0.25">
      <c r="A13" s="17" t="s">
        <v>7050</v>
      </c>
    </row>
    <row r="14" spans="1:1" x14ac:dyDescent="0.25">
      <c r="A14" s="17" t="s">
        <v>7051</v>
      </c>
    </row>
    <row r="15" spans="1:1" x14ac:dyDescent="0.25">
      <c r="A15" s="17" t="s">
        <v>7052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workbookViewId="0">
      <selection activeCell="B1" sqref="B1:C219"/>
    </sheetView>
  </sheetViews>
  <sheetFormatPr defaultRowHeight="15" x14ac:dyDescent="0.25"/>
  <cols>
    <col min="3" max="3" width="25" customWidth="1"/>
    <col min="5" max="5" width="32.28515625" bestFit="1" customWidth="1"/>
    <col min="8" max="8" width="20.5703125" customWidth="1"/>
    <col min="9" max="9" width="45" bestFit="1" customWidth="1"/>
  </cols>
  <sheetData>
    <row r="1" spans="1:9" x14ac:dyDescent="0.25">
      <c r="A1" t="s">
        <v>4</v>
      </c>
      <c r="B1" t="s">
        <v>0</v>
      </c>
      <c r="C1" t="s">
        <v>1</v>
      </c>
      <c r="D1" t="s">
        <v>7</v>
      </c>
      <c r="E1" t="s">
        <v>10</v>
      </c>
      <c r="F1" t="s">
        <v>7053</v>
      </c>
      <c r="G1" t="s">
        <v>11</v>
      </c>
      <c r="H1" t="s">
        <v>7054</v>
      </c>
      <c r="I1" t="s">
        <v>7055</v>
      </c>
    </row>
    <row r="2" spans="1:9" x14ac:dyDescent="0.25">
      <c r="A2">
        <v>2018</v>
      </c>
      <c r="B2" t="s">
        <v>112</v>
      </c>
      <c r="C2" t="s">
        <v>113</v>
      </c>
      <c r="D2" t="s">
        <v>7020</v>
      </c>
      <c r="E2">
        <v>19291104007</v>
      </c>
      <c r="H2">
        <v>0</v>
      </c>
      <c r="I2" s="46">
        <v>0</v>
      </c>
    </row>
    <row r="3" spans="1:9" x14ac:dyDescent="0.25">
      <c r="A3">
        <v>2009</v>
      </c>
      <c r="B3" t="s">
        <v>183</v>
      </c>
      <c r="C3" t="s">
        <v>184</v>
      </c>
      <c r="D3" t="s">
        <v>7022</v>
      </c>
      <c r="E3">
        <v>14887629268</v>
      </c>
      <c r="G3" t="s">
        <v>193</v>
      </c>
      <c r="H3">
        <v>967695902.42000008</v>
      </c>
      <c r="I3" s="46">
        <v>0.96769590242000003</v>
      </c>
    </row>
    <row r="4" spans="1:9" x14ac:dyDescent="0.25">
      <c r="B4" t="s">
        <v>259</v>
      </c>
      <c r="C4" t="s">
        <v>260</v>
      </c>
      <c r="D4" t="s">
        <v>7021</v>
      </c>
      <c r="E4">
        <v>163044443983</v>
      </c>
      <c r="H4">
        <v>0</v>
      </c>
      <c r="I4" s="46">
        <v>0</v>
      </c>
    </row>
    <row r="5" spans="1:9" x14ac:dyDescent="0.25">
      <c r="B5" t="s">
        <v>277</v>
      </c>
      <c r="C5" t="s">
        <v>278</v>
      </c>
      <c r="D5" t="s">
        <v>7022</v>
      </c>
      <c r="E5">
        <v>636000000</v>
      </c>
      <c r="H5">
        <v>0</v>
      </c>
      <c r="I5" s="46">
        <v>0</v>
      </c>
    </row>
    <row r="6" spans="1:9" x14ac:dyDescent="0.25">
      <c r="B6" t="s">
        <v>299</v>
      </c>
      <c r="C6" t="s">
        <v>184</v>
      </c>
      <c r="D6" t="s">
        <v>7019</v>
      </c>
      <c r="E6">
        <v>3330281523</v>
      </c>
      <c r="H6">
        <v>0</v>
      </c>
      <c r="I6" s="46">
        <v>0</v>
      </c>
    </row>
    <row r="7" spans="1:9" x14ac:dyDescent="0.25">
      <c r="A7">
        <v>2018</v>
      </c>
      <c r="B7" t="s">
        <v>318</v>
      </c>
      <c r="C7" t="s">
        <v>319</v>
      </c>
      <c r="D7" t="s">
        <v>7021</v>
      </c>
      <c r="E7">
        <v>101353230784</v>
      </c>
      <c r="G7" t="s">
        <v>325</v>
      </c>
      <c r="H7">
        <v>7094726154.8800011</v>
      </c>
      <c r="I7" s="46">
        <v>7.0947261548800009</v>
      </c>
    </row>
    <row r="8" spans="1:9" x14ac:dyDescent="0.25">
      <c r="B8" t="s">
        <v>392</v>
      </c>
      <c r="C8" t="s">
        <v>393</v>
      </c>
      <c r="D8" t="s">
        <v>7019</v>
      </c>
      <c r="E8">
        <v>1471125925</v>
      </c>
      <c r="H8">
        <v>0</v>
      </c>
      <c r="I8" s="46">
        <v>0</v>
      </c>
    </row>
    <row r="9" spans="1:9" x14ac:dyDescent="0.25">
      <c r="A9" t="s">
        <v>411</v>
      </c>
      <c r="B9" t="s">
        <v>409</v>
      </c>
      <c r="C9" t="s">
        <v>393</v>
      </c>
      <c r="D9" t="s">
        <v>7022</v>
      </c>
      <c r="E9">
        <v>487227339102</v>
      </c>
      <c r="G9" t="s">
        <v>416</v>
      </c>
      <c r="H9">
        <v>69283727620.304398</v>
      </c>
      <c r="I9" s="46">
        <v>69.283727620304404</v>
      </c>
    </row>
    <row r="10" spans="1:9" x14ac:dyDescent="0.25">
      <c r="A10">
        <v>2012</v>
      </c>
      <c r="B10" t="s">
        <v>463</v>
      </c>
      <c r="C10" t="s">
        <v>184</v>
      </c>
      <c r="D10" t="s">
        <v>7022</v>
      </c>
      <c r="E10">
        <v>13861409968</v>
      </c>
      <c r="G10" t="s">
        <v>470</v>
      </c>
      <c r="H10">
        <v>651486268.49600005</v>
      </c>
      <c r="I10" s="46">
        <v>0.651486268496</v>
      </c>
    </row>
    <row r="11" spans="1:9" x14ac:dyDescent="0.25">
      <c r="B11" t="s">
        <v>533</v>
      </c>
      <c r="C11" t="s">
        <v>393</v>
      </c>
      <c r="D11" t="s">
        <v>7019</v>
      </c>
      <c r="E11">
        <v>3126019399</v>
      </c>
      <c r="H11">
        <v>0</v>
      </c>
      <c r="I11" s="46">
        <v>0</v>
      </c>
    </row>
    <row r="12" spans="1:9" x14ac:dyDescent="0.25">
      <c r="A12">
        <v>2003</v>
      </c>
      <c r="B12" t="s">
        <v>547</v>
      </c>
      <c r="C12" t="s">
        <v>278</v>
      </c>
      <c r="D12" t="s">
        <v>7019</v>
      </c>
      <c r="E12">
        <v>1432195178668</v>
      </c>
      <c r="G12" t="s">
        <v>553</v>
      </c>
      <c r="H12">
        <v>71609758933.400009</v>
      </c>
      <c r="I12" s="46">
        <v>71.609758933400016</v>
      </c>
    </row>
    <row r="13" spans="1:9" x14ac:dyDescent="0.25">
      <c r="A13">
        <v>2012</v>
      </c>
      <c r="B13" t="s">
        <v>590</v>
      </c>
      <c r="C13" t="s">
        <v>184</v>
      </c>
      <c r="D13" t="s">
        <v>7019</v>
      </c>
      <c r="E13">
        <v>455285818035</v>
      </c>
      <c r="G13" t="s">
        <v>595</v>
      </c>
      <c r="H13">
        <v>50081439983.849998</v>
      </c>
      <c r="I13" s="46">
        <v>50.081439983849997</v>
      </c>
    </row>
    <row r="14" spans="1:9" x14ac:dyDescent="0.25">
      <c r="A14">
        <v>2010</v>
      </c>
      <c r="B14" t="s">
        <v>620</v>
      </c>
      <c r="C14" t="s">
        <v>184</v>
      </c>
      <c r="D14" t="s">
        <v>7022</v>
      </c>
      <c r="E14">
        <v>42607176470</v>
      </c>
      <c r="H14">
        <v>0</v>
      </c>
      <c r="I14" s="46">
        <v>0</v>
      </c>
    </row>
    <row r="15" spans="1:9" x14ac:dyDescent="0.25">
      <c r="B15" t="s">
        <v>670</v>
      </c>
      <c r="C15" t="s">
        <v>393</v>
      </c>
      <c r="D15" t="s">
        <v>7019</v>
      </c>
      <c r="E15">
        <v>9907500000</v>
      </c>
      <c r="H15">
        <v>0</v>
      </c>
      <c r="I15" s="46">
        <v>0</v>
      </c>
    </row>
    <row r="16" spans="1:9" x14ac:dyDescent="0.25">
      <c r="A16">
        <v>2013</v>
      </c>
      <c r="B16" t="s">
        <v>693</v>
      </c>
      <c r="C16" t="s">
        <v>260</v>
      </c>
      <c r="D16" t="s">
        <v>7019</v>
      </c>
      <c r="E16">
        <v>38574062618</v>
      </c>
      <c r="H16">
        <v>0</v>
      </c>
      <c r="I16" s="46">
        <v>0</v>
      </c>
    </row>
    <row r="17" spans="1:9" x14ac:dyDescent="0.25">
      <c r="A17">
        <v>2011</v>
      </c>
      <c r="B17" t="s">
        <v>724</v>
      </c>
      <c r="C17" t="s">
        <v>113</v>
      </c>
      <c r="D17" t="s">
        <v>7021</v>
      </c>
      <c r="E17">
        <v>274038973437</v>
      </c>
      <c r="G17" t="s">
        <v>222</v>
      </c>
      <c r="H17">
        <v>21923117874.959999</v>
      </c>
      <c r="I17" s="46">
        <v>21.923117874959999</v>
      </c>
    </row>
    <row r="18" spans="1:9" x14ac:dyDescent="0.25">
      <c r="B18" t="s">
        <v>755</v>
      </c>
      <c r="C18" t="s">
        <v>393</v>
      </c>
      <c r="D18" t="s">
        <v>7019</v>
      </c>
      <c r="E18">
        <v>4843800000</v>
      </c>
      <c r="H18">
        <v>0</v>
      </c>
      <c r="I18" s="46">
        <v>0</v>
      </c>
    </row>
    <row r="19" spans="1:9" x14ac:dyDescent="0.25">
      <c r="A19" t="s">
        <v>777</v>
      </c>
      <c r="B19" t="s">
        <v>775</v>
      </c>
      <c r="C19" t="s">
        <v>184</v>
      </c>
      <c r="D19" t="s">
        <v>7022</v>
      </c>
      <c r="E19">
        <v>60258239055</v>
      </c>
      <c r="G19" t="s">
        <v>748</v>
      </c>
      <c r="H19">
        <v>3615494343.2999997</v>
      </c>
      <c r="I19" s="46">
        <v>3.6154943432999995</v>
      </c>
    </row>
    <row r="20" spans="1:9" x14ac:dyDescent="0.25">
      <c r="A20" t="s">
        <v>821</v>
      </c>
      <c r="B20" t="s">
        <v>819</v>
      </c>
      <c r="C20" t="s">
        <v>184</v>
      </c>
      <c r="D20" t="s">
        <v>7019</v>
      </c>
      <c r="E20">
        <v>543008499294</v>
      </c>
      <c r="G20" t="s">
        <v>824</v>
      </c>
      <c r="H20">
        <v>76021189901.160004</v>
      </c>
      <c r="I20" s="46">
        <v>76.02118990116</v>
      </c>
    </row>
    <row r="21" spans="1:9" x14ac:dyDescent="0.25">
      <c r="B21" t="s">
        <v>852</v>
      </c>
      <c r="C21" t="s">
        <v>393</v>
      </c>
      <c r="D21" t="s">
        <v>7022</v>
      </c>
      <c r="E21">
        <v>2491500000</v>
      </c>
      <c r="H21">
        <v>0</v>
      </c>
      <c r="I21" s="46">
        <v>0</v>
      </c>
    </row>
    <row r="22" spans="1:9" x14ac:dyDescent="0.25">
      <c r="A22">
        <v>2020</v>
      </c>
      <c r="B22" t="s">
        <v>864</v>
      </c>
      <c r="C22" t="s">
        <v>319</v>
      </c>
      <c r="D22" t="s">
        <v>7021</v>
      </c>
      <c r="E22">
        <v>15651545331</v>
      </c>
      <c r="H22">
        <v>0</v>
      </c>
      <c r="I22" s="46">
        <v>0</v>
      </c>
    </row>
    <row r="23" spans="1:9" x14ac:dyDescent="0.25">
      <c r="B23" t="s">
        <v>902</v>
      </c>
      <c r="C23" t="s">
        <v>903</v>
      </c>
      <c r="D23" t="s">
        <v>7019</v>
      </c>
      <c r="E23">
        <v>7286607000</v>
      </c>
      <c r="H23">
        <v>0</v>
      </c>
      <c r="I23" s="46">
        <v>0</v>
      </c>
    </row>
    <row r="24" spans="1:9" x14ac:dyDescent="0.25">
      <c r="A24">
        <v>2017</v>
      </c>
      <c r="B24" t="s">
        <v>922</v>
      </c>
      <c r="C24" t="s">
        <v>113</v>
      </c>
      <c r="D24" t="s">
        <v>7021</v>
      </c>
      <c r="E24">
        <v>2315437338</v>
      </c>
      <c r="H24">
        <v>0</v>
      </c>
      <c r="I24" s="46">
        <v>0</v>
      </c>
    </row>
    <row r="25" spans="1:9" x14ac:dyDescent="0.25">
      <c r="A25">
        <v>2009</v>
      </c>
      <c r="B25" t="s">
        <v>968</v>
      </c>
      <c r="C25" t="s">
        <v>393</v>
      </c>
      <c r="D25" t="s">
        <v>7021</v>
      </c>
      <c r="E25">
        <v>40408208528</v>
      </c>
      <c r="H25">
        <v>0</v>
      </c>
      <c r="I25" s="46">
        <v>0</v>
      </c>
    </row>
    <row r="26" spans="1:9" x14ac:dyDescent="0.25">
      <c r="A26">
        <v>2014</v>
      </c>
      <c r="B26" t="s">
        <v>991</v>
      </c>
      <c r="C26" t="s">
        <v>184</v>
      </c>
      <c r="D26" t="s">
        <v>7022</v>
      </c>
      <c r="E26">
        <v>23365361635</v>
      </c>
      <c r="G26" t="s">
        <v>998</v>
      </c>
      <c r="H26">
        <v>1754738658.7885001</v>
      </c>
      <c r="I26" s="46">
        <v>1.7547386587885001</v>
      </c>
    </row>
    <row r="27" spans="1:9" x14ac:dyDescent="0.25">
      <c r="A27">
        <v>2015</v>
      </c>
      <c r="B27" t="s">
        <v>1055</v>
      </c>
      <c r="C27" t="s">
        <v>319</v>
      </c>
      <c r="D27" t="s">
        <v>7022</v>
      </c>
      <c r="E27">
        <v>17614791265</v>
      </c>
      <c r="G27" t="s">
        <v>1062</v>
      </c>
      <c r="H27">
        <v>672885026.32299995</v>
      </c>
      <c r="I27" s="46">
        <v>0.67288502632299996</v>
      </c>
    </row>
    <row r="28" spans="1:9" x14ac:dyDescent="0.25">
      <c r="A28">
        <v>2001</v>
      </c>
      <c r="B28" t="s">
        <v>1097</v>
      </c>
      <c r="C28" t="s">
        <v>393</v>
      </c>
      <c r="D28" t="s">
        <v>7022</v>
      </c>
      <c r="E28">
        <v>1839758040765</v>
      </c>
      <c r="H28">
        <v>0</v>
      </c>
      <c r="I28" s="46">
        <v>0</v>
      </c>
    </row>
    <row r="29" spans="1:9" x14ac:dyDescent="0.25">
      <c r="B29" t="s">
        <v>1114</v>
      </c>
      <c r="C29" t="s">
        <v>393</v>
      </c>
      <c r="D29" t="s">
        <v>7019</v>
      </c>
      <c r="H29">
        <v>0</v>
      </c>
      <c r="I29" s="46">
        <v>0</v>
      </c>
    </row>
    <row r="30" spans="1:9" x14ac:dyDescent="0.25">
      <c r="B30" t="s">
        <v>1124</v>
      </c>
      <c r="C30" t="s">
        <v>278</v>
      </c>
      <c r="D30" t="s">
        <v>7019</v>
      </c>
      <c r="E30">
        <v>14006569575</v>
      </c>
      <c r="H30">
        <v>0</v>
      </c>
      <c r="I30" s="46">
        <v>0</v>
      </c>
    </row>
    <row r="31" spans="1:9" x14ac:dyDescent="0.25">
      <c r="A31">
        <v>2019</v>
      </c>
      <c r="B31" t="s">
        <v>1136</v>
      </c>
      <c r="C31" t="s">
        <v>184</v>
      </c>
      <c r="D31" t="s">
        <v>7022</v>
      </c>
      <c r="E31">
        <v>69889347433</v>
      </c>
      <c r="H31">
        <v>0</v>
      </c>
      <c r="I31" s="46">
        <v>0</v>
      </c>
    </row>
    <row r="32" spans="1:9" x14ac:dyDescent="0.25">
      <c r="B32" t="s">
        <v>1189</v>
      </c>
      <c r="C32" t="s">
        <v>319</v>
      </c>
      <c r="D32" t="s">
        <v>7020</v>
      </c>
      <c r="E32">
        <v>19737615114</v>
      </c>
      <c r="H32">
        <v>0</v>
      </c>
      <c r="I32" s="46">
        <v>0</v>
      </c>
    </row>
    <row r="33" spans="1:9" x14ac:dyDescent="0.25">
      <c r="B33" t="s">
        <v>1207</v>
      </c>
      <c r="C33" t="s">
        <v>319</v>
      </c>
      <c r="D33" t="s">
        <v>7020</v>
      </c>
      <c r="E33">
        <v>2779813489</v>
      </c>
      <c r="H33">
        <v>0</v>
      </c>
      <c r="I33" s="46">
        <v>0</v>
      </c>
    </row>
    <row r="34" spans="1:9" x14ac:dyDescent="0.25">
      <c r="B34" t="s">
        <v>1222</v>
      </c>
      <c r="C34" t="s">
        <v>319</v>
      </c>
      <c r="D34" t="s">
        <v>7021</v>
      </c>
      <c r="E34">
        <v>1936174043</v>
      </c>
      <c r="G34" t="s">
        <v>1228</v>
      </c>
      <c r="H34">
        <v>75510787.677000001</v>
      </c>
      <c r="I34" s="46">
        <v>7.5510787677000007E-2</v>
      </c>
    </row>
    <row r="35" spans="1:9" x14ac:dyDescent="0.25">
      <c r="B35" t="s">
        <v>1254</v>
      </c>
      <c r="C35" t="s">
        <v>278</v>
      </c>
      <c r="D35" t="s">
        <v>7021</v>
      </c>
      <c r="E35">
        <v>26961061119</v>
      </c>
      <c r="H35">
        <v>0</v>
      </c>
      <c r="I35" s="46">
        <v>0</v>
      </c>
    </row>
    <row r="36" spans="1:9" x14ac:dyDescent="0.25">
      <c r="A36">
        <v>2014</v>
      </c>
      <c r="B36" t="s">
        <v>1271</v>
      </c>
      <c r="C36" t="s">
        <v>319</v>
      </c>
      <c r="D36" t="s">
        <v>7021</v>
      </c>
      <c r="E36">
        <v>45338283344</v>
      </c>
      <c r="G36" t="s">
        <v>1276</v>
      </c>
      <c r="H36">
        <v>2538943867.2639999</v>
      </c>
      <c r="I36" s="46">
        <v>2.5389438672639999</v>
      </c>
    </row>
    <row r="37" spans="1:9" x14ac:dyDescent="0.25">
      <c r="B37" t="s">
        <v>1320</v>
      </c>
      <c r="C37" t="s">
        <v>903</v>
      </c>
      <c r="D37" t="s">
        <v>7019</v>
      </c>
      <c r="E37">
        <v>1988336331717</v>
      </c>
      <c r="H37">
        <v>0</v>
      </c>
      <c r="I37" s="46">
        <v>0</v>
      </c>
    </row>
    <row r="38" spans="1:9" x14ac:dyDescent="0.25">
      <c r="B38" t="s">
        <v>1341</v>
      </c>
      <c r="C38" t="s">
        <v>393</v>
      </c>
      <c r="D38" t="s">
        <v>7019</v>
      </c>
      <c r="E38">
        <v>5898449687</v>
      </c>
      <c r="H38">
        <v>0</v>
      </c>
      <c r="I38" s="46">
        <v>0</v>
      </c>
    </row>
    <row r="39" spans="1:9" x14ac:dyDescent="0.25">
      <c r="B39" t="s">
        <v>1363</v>
      </c>
      <c r="C39" t="s">
        <v>319</v>
      </c>
      <c r="D39" t="s">
        <v>7020</v>
      </c>
      <c r="E39">
        <v>2516498299</v>
      </c>
      <c r="G39" t="s">
        <v>1367</v>
      </c>
      <c r="H39">
        <v>27681481.288999997</v>
      </c>
      <c r="I39" s="46">
        <v>2.7681481288999998E-2</v>
      </c>
    </row>
    <row r="40" spans="1:9" x14ac:dyDescent="0.25">
      <c r="B40" t="s">
        <v>1386</v>
      </c>
      <c r="C40" t="s">
        <v>319</v>
      </c>
      <c r="D40" t="s">
        <v>7020</v>
      </c>
      <c r="E40">
        <v>11779980801</v>
      </c>
      <c r="H40">
        <v>0</v>
      </c>
      <c r="I40" s="46">
        <v>0</v>
      </c>
    </row>
    <row r="41" spans="1:9" x14ac:dyDescent="0.25">
      <c r="B41" t="s">
        <v>1402</v>
      </c>
      <c r="C41" t="s">
        <v>184</v>
      </c>
      <c r="D41" t="s">
        <v>7019</v>
      </c>
      <c r="E41">
        <v>11515258634</v>
      </c>
      <c r="H41">
        <v>0</v>
      </c>
      <c r="I41" s="46">
        <v>0</v>
      </c>
    </row>
    <row r="42" spans="1:9" x14ac:dyDescent="0.25">
      <c r="A42">
        <v>2003</v>
      </c>
      <c r="B42" t="s">
        <v>1410</v>
      </c>
      <c r="C42" t="s">
        <v>393</v>
      </c>
      <c r="D42" t="s">
        <v>7019</v>
      </c>
      <c r="E42">
        <v>317058508651</v>
      </c>
      <c r="G42" t="s">
        <v>470</v>
      </c>
      <c r="H42">
        <v>14901749906.597</v>
      </c>
      <c r="I42" s="46">
        <v>14.901749906597001</v>
      </c>
    </row>
    <row r="43" spans="1:9" x14ac:dyDescent="0.25">
      <c r="A43" t="s">
        <v>1464</v>
      </c>
      <c r="B43" t="s">
        <v>1462</v>
      </c>
      <c r="C43" t="s">
        <v>278</v>
      </c>
      <c r="D43" t="s">
        <v>7022</v>
      </c>
      <c r="E43">
        <v>14722730697890</v>
      </c>
      <c r="G43" t="s">
        <v>1469</v>
      </c>
      <c r="H43">
        <v>530018305124.03998</v>
      </c>
      <c r="I43" s="46">
        <v>530.01830512404001</v>
      </c>
    </row>
    <row r="44" spans="1:9" x14ac:dyDescent="0.25">
      <c r="A44">
        <v>2011</v>
      </c>
      <c r="B44" t="s">
        <v>1508</v>
      </c>
      <c r="C44" t="s">
        <v>393</v>
      </c>
      <c r="D44" t="s">
        <v>7022</v>
      </c>
      <c r="E44">
        <v>314464137241</v>
      </c>
      <c r="G44" t="s">
        <v>1514</v>
      </c>
      <c r="H44">
        <v>45943210450.910103</v>
      </c>
      <c r="I44" s="46">
        <v>45.943210450910101</v>
      </c>
    </row>
    <row r="45" spans="1:9" x14ac:dyDescent="0.25">
      <c r="B45" t="s">
        <v>1554</v>
      </c>
      <c r="C45" t="s">
        <v>319</v>
      </c>
      <c r="D45" t="s">
        <v>7021</v>
      </c>
      <c r="E45">
        <v>1296089632</v>
      </c>
      <c r="H45">
        <v>0</v>
      </c>
      <c r="I45" s="46">
        <v>0</v>
      </c>
    </row>
    <row r="46" spans="1:9" x14ac:dyDescent="0.25">
      <c r="B46" t="s">
        <v>1568</v>
      </c>
      <c r="C46" t="s">
        <v>319</v>
      </c>
      <c r="D46" t="s">
        <v>7020</v>
      </c>
      <c r="E46">
        <v>55350968593</v>
      </c>
      <c r="H46">
        <v>0</v>
      </c>
      <c r="I46" s="46">
        <v>0</v>
      </c>
    </row>
    <row r="47" spans="1:9" x14ac:dyDescent="0.25">
      <c r="B47" t="s">
        <v>1590</v>
      </c>
      <c r="C47" t="s">
        <v>319</v>
      </c>
      <c r="D47" t="s">
        <v>7021</v>
      </c>
      <c r="E47">
        <v>13366230219</v>
      </c>
      <c r="H47">
        <v>0</v>
      </c>
      <c r="I47" s="46">
        <v>0</v>
      </c>
    </row>
    <row r="48" spans="1:9" x14ac:dyDescent="0.25">
      <c r="A48">
        <v>2010</v>
      </c>
      <c r="B48" t="s">
        <v>1599</v>
      </c>
      <c r="C48" t="s">
        <v>393</v>
      </c>
      <c r="D48" t="s">
        <v>7022</v>
      </c>
      <c r="E48">
        <v>64282438666</v>
      </c>
      <c r="G48" t="s">
        <v>1605</v>
      </c>
      <c r="H48">
        <v>1285648773.3199999</v>
      </c>
      <c r="I48" s="46">
        <v>1.2856487733199999</v>
      </c>
    </row>
    <row r="49" spans="1:9" x14ac:dyDescent="0.25">
      <c r="B49" t="s">
        <v>1668</v>
      </c>
      <c r="C49" t="s">
        <v>319</v>
      </c>
      <c r="D49" t="s">
        <v>7021</v>
      </c>
      <c r="E49">
        <v>70043191477</v>
      </c>
      <c r="H49">
        <v>0</v>
      </c>
      <c r="I49" s="46">
        <v>0</v>
      </c>
    </row>
    <row r="50" spans="1:9" x14ac:dyDescent="0.25">
      <c r="B50" t="s">
        <v>1708</v>
      </c>
      <c r="C50" t="s">
        <v>184</v>
      </c>
      <c r="D50" t="s">
        <v>7019</v>
      </c>
      <c r="E50">
        <v>68955083280</v>
      </c>
      <c r="G50" t="s">
        <v>1714</v>
      </c>
      <c r="H50">
        <v>11074186374.768</v>
      </c>
      <c r="I50" s="46">
        <v>11.074186374767999</v>
      </c>
    </row>
    <row r="51" spans="1:9" x14ac:dyDescent="0.25">
      <c r="B51" t="s">
        <v>1770</v>
      </c>
      <c r="C51" t="s">
        <v>393</v>
      </c>
      <c r="D51" t="s">
        <v>7022</v>
      </c>
      <c r="E51">
        <v>107352000000</v>
      </c>
      <c r="H51">
        <v>0</v>
      </c>
      <c r="I51" s="46">
        <v>0</v>
      </c>
    </row>
    <row r="52" spans="1:9" x14ac:dyDescent="0.25">
      <c r="B52" t="s">
        <v>1780</v>
      </c>
      <c r="C52" t="s">
        <v>393</v>
      </c>
      <c r="D52" t="s">
        <v>7019</v>
      </c>
      <c r="E52">
        <v>2699612458</v>
      </c>
      <c r="H52">
        <v>0</v>
      </c>
      <c r="I52" s="46">
        <v>0</v>
      </c>
    </row>
    <row r="53" spans="1:9" x14ac:dyDescent="0.25">
      <c r="A53">
        <v>2009</v>
      </c>
      <c r="B53" t="s">
        <v>1785</v>
      </c>
      <c r="C53" t="s">
        <v>184</v>
      </c>
      <c r="D53" t="s">
        <v>7019</v>
      </c>
      <c r="E53">
        <v>28407867534</v>
      </c>
      <c r="G53" t="s">
        <v>325</v>
      </c>
      <c r="H53">
        <v>1988550727.3800001</v>
      </c>
      <c r="I53" s="46">
        <v>1.98855072738</v>
      </c>
    </row>
    <row r="54" spans="1:9" x14ac:dyDescent="0.25">
      <c r="B54" t="s">
        <v>1810</v>
      </c>
      <c r="C54" t="s">
        <v>184</v>
      </c>
      <c r="D54" t="s">
        <v>7019</v>
      </c>
      <c r="E54">
        <v>281777887121</v>
      </c>
      <c r="G54" t="s">
        <v>824</v>
      </c>
      <c r="H54">
        <v>39448904196.940002</v>
      </c>
      <c r="I54" s="46">
        <v>39.448904196939999</v>
      </c>
    </row>
    <row r="55" spans="1:9" x14ac:dyDescent="0.25">
      <c r="A55">
        <v>2003</v>
      </c>
      <c r="B55" t="s">
        <v>1839</v>
      </c>
      <c r="C55" t="s">
        <v>184</v>
      </c>
      <c r="D55" t="s">
        <v>7019</v>
      </c>
      <c r="E55">
        <v>398303272764</v>
      </c>
      <c r="G55" t="s">
        <v>824</v>
      </c>
      <c r="H55">
        <v>55762458186.960007</v>
      </c>
      <c r="I55" s="46">
        <v>55.762458186960004</v>
      </c>
    </row>
    <row r="56" spans="1:9" x14ac:dyDescent="0.25">
      <c r="B56" t="s">
        <v>1869</v>
      </c>
      <c r="C56" t="s">
        <v>260</v>
      </c>
      <c r="D56" t="s">
        <v>7021</v>
      </c>
      <c r="E56">
        <v>3482987379</v>
      </c>
      <c r="H56">
        <v>0</v>
      </c>
      <c r="I56" s="46">
        <v>0</v>
      </c>
    </row>
    <row r="57" spans="1:9" x14ac:dyDescent="0.25">
      <c r="A57">
        <v>2012</v>
      </c>
      <c r="B57" t="s">
        <v>1885</v>
      </c>
      <c r="C57" t="s">
        <v>393</v>
      </c>
      <c r="D57" t="s">
        <v>7022</v>
      </c>
      <c r="E57">
        <v>554181481</v>
      </c>
      <c r="H57">
        <v>0</v>
      </c>
      <c r="I57" s="46">
        <v>0</v>
      </c>
    </row>
    <row r="58" spans="1:9" x14ac:dyDescent="0.25">
      <c r="A58">
        <v>2012</v>
      </c>
      <c r="B58" t="s">
        <v>1907</v>
      </c>
      <c r="C58" t="s">
        <v>393</v>
      </c>
      <c r="D58" t="s">
        <v>7022</v>
      </c>
      <c r="E58">
        <v>94243453937</v>
      </c>
      <c r="H58">
        <v>0</v>
      </c>
      <c r="I58" s="46">
        <v>0</v>
      </c>
    </row>
    <row r="59" spans="1:9" x14ac:dyDescent="0.25">
      <c r="A59">
        <v>2008</v>
      </c>
      <c r="B59" t="s">
        <v>1934</v>
      </c>
      <c r="C59" t="s">
        <v>393</v>
      </c>
      <c r="D59" t="s">
        <v>7022</v>
      </c>
      <c r="E59">
        <v>106165866000</v>
      </c>
      <c r="G59" t="s">
        <v>553</v>
      </c>
      <c r="H59">
        <v>5308293300</v>
      </c>
      <c r="I59" s="46">
        <v>5.3082932999999999</v>
      </c>
    </row>
    <row r="60" spans="1:9" x14ac:dyDescent="0.25">
      <c r="A60">
        <v>2007</v>
      </c>
      <c r="B60" t="s">
        <v>1964</v>
      </c>
      <c r="C60" t="s">
        <v>260</v>
      </c>
      <c r="D60" t="s">
        <v>7021</v>
      </c>
      <c r="E60">
        <v>404142766093</v>
      </c>
      <c r="H60">
        <v>0</v>
      </c>
      <c r="I60" s="46">
        <v>0</v>
      </c>
    </row>
    <row r="61" spans="1:9" x14ac:dyDescent="0.25">
      <c r="A61">
        <v>2004</v>
      </c>
      <c r="B61" t="s">
        <v>1993</v>
      </c>
      <c r="C61" t="s">
        <v>393</v>
      </c>
      <c r="D61" t="s">
        <v>7021</v>
      </c>
      <c r="E61">
        <v>28736940000</v>
      </c>
      <c r="G61" t="s">
        <v>325</v>
      </c>
      <c r="H61">
        <v>2011585800.0000002</v>
      </c>
      <c r="I61" s="46">
        <v>2.0115858000000002</v>
      </c>
    </row>
    <row r="62" spans="1:9" x14ac:dyDescent="0.25">
      <c r="B62" t="s">
        <v>2025</v>
      </c>
      <c r="C62" t="s">
        <v>319</v>
      </c>
      <c r="D62" t="s">
        <v>7022</v>
      </c>
      <c r="E62">
        <v>12269392839</v>
      </c>
      <c r="H62">
        <v>0</v>
      </c>
      <c r="I62" s="46">
        <v>0</v>
      </c>
    </row>
    <row r="63" spans="1:9" x14ac:dyDescent="0.25">
      <c r="B63" t="s">
        <v>2032</v>
      </c>
      <c r="C63" t="s">
        <v>319</v>
      </c>
      <c r="D63" t="s">
        <v>7020</v>
      </c>
      <c r="E63">
        <v>2065001626</v>
      </c>
      <c r="H63">
        <v>0</v>
      </c>
      <c r="I63" s="46">
        <v>0</v>
      </c>
    </row>
    <row r="64" spans="1:9" x14ac:dyDescent="0.25">
      <c r="A64" t="s">
        <v>2042</v>
      </c>
      <c r="B64" t="s">
        <v>2040</v>
      </c>
      <c r="C64" t="s">
        <v>184</v>
      </c>
      <c r="D64" t="s">
        <v>7019</v>
      </c>
      <c r="E64">
        <v>37191166151</v>
      </c>
      <c r="G64" t="s">
        <v>2045</v>
      </c>
      <c r="H64">
        <v>4462939938.1199999</v>
      </c>
      <c r="I64" s="46">
        <v>4.4629399381199999</v>
      </c>
    </row>
    <row r="65" spans="1:9" x14ac:dyDescent="0.25">
      <c r="A65">
        <v>2022</v>
      </c>
      <c r="B65" t="s">
        <v>2116</v>
      </c>
      <c r="C65" t="s">
        <v>319</v>
      </c>
      <c r="D65" t="s">
        <v>7020</v>
      </c>
      <c r="E65">
        <v>111271112329</v>
      </c>
      <c r="H65">
        <v>0</v>
      </c>
      <c r="I65" s="46">
        <v>0</v>
      </c>
    </row>
    <row r="66" spans="1:9" x14ac:dyDescent="0.25">
      <c r="B66" t="s">
        <v>2150</v>
      </c>
      <c r="C66" t="s">
        <v>184</v>
      </c>
      <c r="D66" t="s">
        <v>7019</v>
      </c>
      <c r="E66">
        <v>3649886275</v>
      </c>
      <c r="H66">
        <v>0</v>
      </c>
      <c r="I66" s="46">
        <v>0</v>
      </c>
    </row>
    <row r="67" spans="1:9" x14ac:dyDescent="0.25">
      <c r="A67">
        <v>2018</v>
      </c>
      <c r="B67" t="s">
        <v>2155</v>
      </c>
      <c r="C67" t="s">
        <v>278</v>
      </c>
      <c r="D67" t="s">
        <v>7022</v>
      </c>
      <c r="E67">
        <v>4296304590</v>
      </c>
      <c r="G67" t="s">
        <v>2161</v>
      </c>
      <c r="H67">
        <v>558519596.70000005</v>
      </c>
      <c r="I67" s="46">
        <v>0.55851959670000006</v>
      </c>
    </row>
    <row r="68" spans="1:9" x14ac:dyDescent="0.25">
      <c r="A68">
        <v>2007</v>
      </c>
      <c r="B68" t="s">
        <v>2202</v>
      </c>
      <c r="C68" t="s">
        <v>184</v>
      </c>
      <c r="D68" t="s">
        <v>7019</v>
      </c>
      <c r="E68">
        <v>297301883523</v>
      </c>
      <c r="G68" t="s">
        <v>2206</v>
      </c>
      <c r="H68">
        <v>48162905130.725998</v>
      </c>
      <c r="I68" s="46">
        <v>48.162905130725996</v>
      </c>
    </row>
    <row r="69" spans="1:9" x14ac:dyDescent="0.25">
      <c r="A69">
        <v>2005</v>
      </c>
      <c r="B69" t="s">
        <v>2240</v>
      </c>
      <c r="C69" t="s">
        <v>184</v>
      </c>
      <c r="D69" t="s">
        <v>7019</v>
      </c>
      <c r="E69">
        <v>2957879759263</v>
      </c>
      <c r="G69" t="s">
        <v>454</v>
      </c>
      <c r="H69">
        <v>443681963889.45001</v>
      </c>
      <c r="I69" s="46">
        <v>443.68196388945</v>
      </c>
    </row>
    <row r="70" spans="1:9" x14ac:dyDescent="0.25">
      <c r="B70" t="s">
        <v>2257</v>
      </c>
      <c r="C70" t="s">
        <v>278</v>
      </c>
      <c r="D70" t="s">
        <v>7019</v>
      </c>
      <c r="E70">
        <v>6054676735</v>
      </c>
      <c r="H70">
        <v>0</v>
      </c>
      <c r="I70" s="46">
        <v>0</v>
      </c>
    </row>
    <row r="71" spans="1:9" x14ac:dyDescent="0.25">
      <c r="B71" t="s">
        <v>2272</v>
      </c>
      <c r="C71" t="s">
        <v>319</v>
      </c>
      <c r="D71" t="s">
        <v>7022</v>
      </c>
      <c r="E71">
        <v>20216843173</v>
      </c>
      <c r="H71">
        <v>0</v>
      </c>
      <c r="I71" s="46">
        <v>0</v>
      </c>
    </row>
    <row r="72" spans="1:9" x14ac:dyDescent="0.25">
      <c r="B72" t="s">
        <v>2316</v>
      </c>
      <c r="C72" t="s">
        <v>319</v>
      </c>
      <c r="D72" t="s">
        <v>7020</v>
      </c>
      <c r="E72">
        <v>2038417462</v>
      </c>
      <c r="G72" t="s">
        <v>2322</v>
      </c>
      <c r="H72">
        <v>340415716.15400004</v>
      </c>
      <c r="I72" s="46">
        <v>0.34041571615400007</v>
      </c>
    </row>
    <row r="73" spans="1:9" x14ac:dyDescent="0.25">
      <c r="A73">
        <v>2010</v>
      </c>
      <c r="B73" t="s">
        <v>2335</v>
      </c>
      <c r="C73" t="s">
        <v>184</v>
      </c>
      <c r="D73" t="s">
        <v>7022</v>
      </c>
      <c r="E73">
        <v>18629365597</v>
      </c>
      <c r="G73" t="s">
        <v>2341</v>
      </c>
      <c r="H73">
        <v>1862936559.7</v>
      </c>
      <c r="I73" s="46">
        <v>1.8629365597</v>
      </c>
    </row>
    <row r="74" spans="1:9" x14ac:dyDescent="0.25">
      <c r="A74">
        <v>2006</v>
      </c>
      <c r="B74" t="s">
        <v>2404</v>
      </c>
      <c r="C74" t="s">
        <v>184</v>
      </c>
      <c r="D74" t="s">
        <v>7019</v>
      </c>
      <c r="E74">
        <v>4259934911821</v>
      </c>
      <c r="G74" t="s">
        <v>454</v>
      </c>
      <c r="H74">
        <v>638990236773.15002</v>
      </c>
      <c r="I74" s="46">
        <v>638.99023677315006</v>
      </c>
    </row>
    <row r="75" spans="1:9" x14ac:dyDescent="0.25">
      <c r="A75">
        <v>2019</v>
      </c>
      <c r="B75" t="s">
        <v>2423</v>
      </c>
      <c r="C75" t="s">
        <v>319</v>
      </c>
      <c r="D75" t="s">
        <v>7021</v>
      </c>
      <c r="E75">
        <v>77594279054</v>
      </c>
      <c r="H75">
        <v>0</v>
      </c>
      <c r="I75" s="46">
        <v>0</v>
      </c>
    </row>
    <row r="76" spans="1:9" x14ac:dyDescent="0.25">
      <c r="B76" t="s">
        <v>2462</v>
      </c>
      <c r="C76" t="s">
        <v>184</v>
      </c>
      <c r="D76" t="s">
        <v>7019</v>
      </c>
      <c r="H76">
        <v>0</v>
      </c>
      <c r="I76" s="46">
        <v>0</v>
      </c>
    </row>
    <row r="77" spans="1:9" x14ac:dyDescent="0.25">
      <c r="A77" t="s">
        <v>2481</v>
      </c>
      <c r="B77" t="s">
        <v>2479</v>
      </c>
      <c r="C77" t="s">
        <v>184</v>
      </c>
      <c r="D77" t="s">
        <v>7019</v>
      </c>
      <c r="E77">
        <v>209852761132</v>
      </c>
      <c r="G77" t="s">
        <v>2485</v>
      </c>
      <c r="H77">
        <v>24552773052.444</v>
      </c>
      <c r="I77" s="46">
        <v>24.552773052444</v>
      </c>
    </row>
    <row r="78" spans="1:9" x14ac:dyDescent="0.25">
      <c r="B78" t="s">
        <v>2556</v>
      </c>
      <c r="C78" t="s">
        <v>184</v>
      </c>
      <c r="D78" t="s">
        <v>7019</v>
      </c>
      <c r="E78">
        <v>2713534471</v>
      </c>
      <c r="H78">
        <v>0</v>
      </c>
      <c r="I78" s="46">
        <v>0</v>
      </c>
    </row>
    <row r="79" spans="1:9" x14ac:dyDescent="0.25">
      <c r="A79">
        <v>2012</v>
      </c>
      <c r="B79" t="s">
        <v>2564</v>
      </c>
      <c r="C79" t="s">
        <v>393</v>
      </c>
      <c r="D79" t="s">
        <v>7022</v>
      </c>
      <c r="E79">
        <v>1122807407</v>
      </c>
      <c r="H79">
        <v>0</v>
      </c>
      <c r="I79" s="46">
        <v>0</v>
      </c>
    </row>
    <row r="80" spans="1:9" x14ac:dyDescent="0.25">
      <c r="B80" t="s">
        <v>2585</v>
      </c>
      <c r="C80" t="s">
        <v>278</v>
      </c>
      <c r="D80" t="s">
        <v>7019</v>
      </c>
      <c r="E80">
        <v>6123000000</v>
      </c>
      <c r="H80">
        <v>0</v>
      </c>
      <c r="I80" s="46">
        <v>0</v>
      </c>
    </row>
    <row r="81" spans="1:9" x14ac:dyDescent="0.25">
      <c r="A81">
        <v>2004</v>
      </c>
      <c r="B81" t="s">
        <v>2596</v>
      </c>
      <c r="C81" t="s">
        <v>393</v>
      </c>
      <c r="D81" t="s">
        <v>7022</v>
      </c>
      <c r="E81">
        <v>85985752107</v>
      </c>
      <c r="H81">
        <v>0</v>
      </c>
      <c r="I81" s="46">
        <v>0</v>
      </c>
    </row>
    <row r="82" spans="1:9" x14ac:dyDescent="0.25">
      <c r="B82" t="s">
        <v>2646</v>
      </c>
      <c r="C82" t="s">
        <v>319</v>
      </c>
      <c r="D82" t="s">
        <v>7020</v>
      </c>
      <c r="E82">
        <v>16091817842</v>
      </c>
      <c r="H82">
        <v>0</v>
      </c>
      <c r="I82" s="46">
        <v>0</v>
      </c>
    </row>
    <row r="83" spans="1:9" x14ac:dyDescent="0.25">
      <c r="B83" t="s">
        <v>2656</v>
      </c>
      <c r="C83" t="s">
        <v>319</v>
      </c>
      <c r="D83" t="s">
        <v>7020</v>
      </c>
      <c r="E83">
        <v>1431758242</v>
      </c>
      <c r="H83">
        <v>0</v>
      </c>
      <c r="I83" s="46">
        <v>0</v>
      </c>
    </row>
    <row r="84" spans="1:9" x14ac:dyDescent="0.25">
      <c r="B84" t="s">
        <v>2677</v>
      </c>
      <c r="C84" t="s">
        <v>393</v>
      </c>
      <c r="D84" t="s">
        <v>7022</v>
      </c>
      <c r="E84">
        <v>3878662620</v>
      </c>
      <c r="G84" t="s">
        <v>2683</v>
      </c>
      <c r="H84">
        <v>307965812.028</v>
      </c>
      <c r="I84" s="46">
        <v>0.307965812028</v>
      </c>
    </row>
    <row r="85" spans="1:9" x14ac:dyDescent="0.25">
      <c r="A85">
        <v>2014</v>
      </c>
      <c r="B85" t="s">
        <v>2724</v>
      </c>
      <c r="C85" t="s">
        <v>393</v>
      </c>
      <c r="D85" t="s">
        <v>7021</v>
      </c>
      <c r="E85">
        <v>14508218017</v>
      </c>
      <c r="H85">
        <v>0</v>
      </c>
      <c r="I85" s="46">
        <v>0</v>
      </c>
    </row>
    <row r="86" spans="1:9" x14ac:dyDescent="0.25">
      <c r="A86" t="s">
        <v>2761</v>
      </c>
      <c r="B86" t="s">
        <v>2759</v>
      </c>
      <c r="C86" t="s">
        <v>393</v>
      </c>
      <c r="D86" t="s">
        <v>7021</v>
      </c>
      <c r="E86">
        <v>28488668301</v>
      </c>
      <c r="G86" t="s">
        <v>2766</v>
      </c>
      <c r="H86">
        <v>2507002810.4879999</v>
      </c>
      <c r="I86" s="46">
        <v>2.5070028104879998</v>
      </c>
    </row>
    <row r="87" spans="1:9" x14ac:dyDescent="0.25">
      <c r="B87" t="s">
        <v>2823</v>
      </c>
      <c r="C87" t="s">
        <v>278</v>
      </c>
      <c r="D87" t="s">
        <v>7019</v>
      </c>
      <c r="E87">
        <v>369176400967</v>
      </c>
      <c r="H87">
        <v>0</v>
      </c>
      <c r="I87" s="46">
        <v>0</v>
      </c>
    </row>
    <row r="88" spans="1:9" x14ac:dyDescent="0.25">
      <c r="A88">
        <v>2018</v>
      </c>
      <c r="B88" t="s">
        <v>2842</v>
      </c>
      <c r="C88" t="s">
        <v>184</v>
      </c>
      <c r="D88" t="s">
        <v>7019</v>
      </c>
      <c r="E88">
        <v>163526491433</v>
      </c>
      <c r="G88" t="s">
        <v>2848</v>
      </c>
      <c r="H88">
        <v>12264486857.475</v>
      </c>
      <c r="I88" s="46">
        <v>12.264486857475001</v>
      </c>
    </row>
    <row r="89" spans="1:9" x14ac:dyDescent="0.25">
      <c r="B89" t="s">
        <v>2881</v>
      </c>
      <c r="C89" t="s">
        <v>184</v>
      </c>
      <c r="D89" t="s">
        <v>7019</v>
      </c>
      <c r="E89">
        <v>25602419210</v>
      </c>
      <c r="H89">
        <v>0</v>
      </c>
      <c r="I89" s="46">
        <v>0</v>
      </c>
    </row>
    <row r="90" spans="1:9" x14ac:dyDescent="0.25">
      <c r="A90">
        <v>2008</v>
      </c>
      <c r="B90" t="s">
        <v>2902</v>
      </c>
      <c r="C90" t="s">
        <v>113</v>
      </c>
      <c r="D90" t="s">
        <v>7021</v>
      </c>
      <c r="E90">
        <v>3176295065497</v>
      </c>
      <c r="G90" t="s">
        <v>612</v>
      </c>
      <c r="H90">
        <v>635259013099.40002</v>
      </c>
      <c r="I90" s="46">
        <v>635.25901309940002</v>
      </c>
    </row>
    <row r="91" spans="1:9" x14ac:dyDescent="0.25">
      <c r="A91">
        <v>2008</v>
      </c>
      <c r="B91" t="s">
        <v>2957</v>
      </c>
      <c r="C91" t="s">
        <v>278</v>
      </c>
      <c r="D91" t="s">
        <v>7021</v>
      </c>
      <c r="E91">
        <v>1186092991320</v>
      </c>
      <c r="G91" t="s">
        <v>193</v>
      </c>
      <c r="H91">
        <v>77096044435.800003</v>
      </c>
      <c r="I91" s="46">
        <v>77.096044435799996</v>
      </c>
    </row>
    <row r="92" spans="1:9" x14ac:dyDescent="0.25">
      <c r="B92" t="s">
        <v>3025</v>
      </c>
      <c r="C92" t="s">
        <v>260</v>
      </c>
      <c r="D92" t="s">
        <v>7021</v>
      </c>
      <c r="E92">
        <v>359713152725</v>
      </c>
      <c r="H92">
        <v>0</v>
      </c>
      <c r="I92" s="46">
        <v>0</v>
      </c>
    </row>
    <row r="93" spans="1:9" x14ac:dyDescent="0.25">
      <c r="B93" t="s">
        <v>3038</v>
      </c>
      <c r="C93" t="s">
        <v>260</v>
      </c>
      <c r="D93" t="s">
        <v>7022</v>
      </c>
      <c r="E93">
        <v>207889333724</v>
      </c>
      <c r="H93">
        <v>0</v>
      </c>
      <c r="I93" s="46">
        <v>0</v>
      </c>
    </row>
    <row r="94" spans="1:9" x14ac:dyDescent="0.25">
      <c r="B94" t="s">
        <v>3054</v>
      </c>
      <c r="C94" t="s">
        <v>184</v>
      </c>
      <c r="D94" t="s">
        <v>7019</v>
      </c>
      <c r="E94">
        <v>382487490532</v>
      </c>
      <c r="G94" t="s">
        <v>3058</v>
      </c>
      <c r="H94">
        <v>34423874147.879997</v>
      </c>
      <c r="I94" s="46">
        <v>34.423874147879999</v>
      </c>
    </row>
    <row r="95" spans="1:9" x14ac:dyDescent="0.25">
      <c r="B95" t="s">
        <v>3101</v>
      </c>
      <c r="C95" t="s">
        <v>184</v>
      </c>
      <c r="D95" t="s">
        <v>7019</v>
      </c>
      <c r="E95">
        <v>7315388052</v>
      </c>
      <c r="H95">
        <v>0</v>
      </c>
      <c r="I95" s="46">
        <v>0</v>
      </c>
    </row>
    <row r="96" spans="1:9" x14ac:dyDescent="0.25">
      <c r="A96">
        <v>2009</v>
      </c>
      <c r="B96" t="s">
        <v>3110</v>
      </c>
      <c r="C96" t="s">
        <v>260</v>
      </c>
      <c r="D96" t="s">
        <v>7019</v>
      </c>
      <c r="E96">
        <v>488526545878</v>
      </c>
      <c r="H96">
        <v>0</v>
      </c>
      <c r="I96" s="46">
        <v>0</v>
      </c>
    </row>
    <row r="97" spans="1:9" x14ac:dyDescent="0.25">
      <c r="A97">
        <v>2002</v>
      </c>
      <c r="B97" t="s">
        <v>3125</v>
      </c>
      <c r="C97" t="s">
        <v>184</v>
      </c>
      <c r="D97" t="s">
        <v>7019</v>
      </c>
      <c r="E97">
        <v>2107702842669</v>
      </c>
      <c r="H97">
        <v>0</v>
      </c>
      <c r="I97" s="46">
        <v>0</v>
      </c>
    </row>
    <row r="98" spans="1:9" x14ac:dyDescent="0.25">
      <c r="A98" t="s">
        <v>3168</v>
      </c>
      <c r="B98" t="s">
        <v>3166</v>
      </c>
      <c r="C98" t="s">
        <v>393</v>
      </c>
      <c r="D98" t="s">
        <v>7022</v>
      </c>
      <c r="E98">
        <v>15713908816</v>
      </c>
      <c r="H98">
        <v>0</v>
      </c>
      <c r="I98" s="46">
        <v>0</v>
      </c>
    </row>
    <row r="99" spans="1:9" x14ac:dyDescent="0.25">
      <c r="A99">
        <v>2001</v>
      </c>
      <c r="B99" t="s">
        <v>3196</v>
      </c>
      <c r="C99" t="s">
        <v>278</v>
      </c>
      <c r="D99" t="s">
        <v>7019</v>
      </c>
      <c r="E99">
        <v>4940877780755</v>
      </c>
      <c r="H99">
        <v>0</v>
      </c>
      <c r="I99" s="46">
        <v>0</v>
      </c>
    </row>
    <row r="100" spans="1:9" x14ac:dyDescent="0.25">
      <c r="A100">
        <v>2018</v>
      </c>
      <c r="B100" t="s">
        <v>3212</v>
      </c>
      <c r="C100" t="s">
        <v>260</v>
      </c>
      <c r="D100" t="s">
        <v>7022</v>
      </c>
      <c r="E100">
        <v>45744271658</v>
      </c>
      <c r="G100" t="s">
        <v>222</v>
      </c>
      <c r="H100">
        <v>3659541732.6399999</v>
      </c>
      <c r="I100" s="46">
        <v>3.6595417326399997</v>
      </c>
    </row>
    <row r="101" spans="1:9" x14ac:dyDescent="0.25">
      <c r="A101">
        <v>2010</v>
      </c>
      <c r="B101" t="s">
        <v>3260</v>
      </c>
      <c r="C101" t="s">
        <v>184</v>
      </c>
      <c r="D101" t="s">
        <v>7022</v>
      </c>
      <c r="E101">
        <v>197112255360</v>
      </c>
      <c r="G101" t="s">
        <v>3266</v>
      </c>
      <c r="H101">
        <v>41393573625.599998</v>
      </c>
      <c r="I101" s="46">
        <v>41.393573625599998</v>
      </c>
    </row>
    <row r="102" spans="1:9" x14ac:dyDescent="0.25">
      <c r="A102">
        <v>2014</v>
      </c>
      <c r="B102" t="s">
        <v>3319</v>
      </c>
      <c r="C102" t="s">
        <v>319</v>
      </c>
      <c r="D102" t="s">
        <v>7021</v>
      </c>
      <c r="E102">
        <v>110347079517</v>
      </c>
      <c r="G102" t="s">
        <v>595</v>
      </c>
      <c r="H102">
        <v>12138178746.870001</v>
      </c>
      <c r="I102" s="46">
        <v>12.13817874687</v>
      </c>
    </row>
    <row r="103" spans="1:9" x14ac:dyDescent="0.25">
      <c r="B103" t="s">
        <v>3372</v>
      </c>
      <c r="C103" t="s">
        <v>319</v>
      </c>
      <c r="D103" t="s">
        <v>7021</v>
      </c>
      <c r="E103">
        <v>3972728948</v>
      </c>
      <c r="G103" t="s">
        <v>3378</v>
      </c>
      <c r="H103">
        <v>623718444.83599997</v>
      </c>
      <c r="I103" s="46">
        <v>0.62371844483599992</v>
      </c>
    </row>
    <row r="104" spans="1:9" x14ac:dyDescent="0.25">
      <c r="B104" t="s">
        <v>3412</v>
      </c>
      <c r="C104" t="s">
        <v>278</v>
      </c>
      <c r="D104" t="s">
        <v>7021</v>
      </c>
      <c r="E104">
        <v>207031250</v>
      </c>
      <c r="H104">
        <v>0</v>
      </c>
      <c r="I104" s="46">
        <v>0</v>
      </c>
    </row>
    <row r="105" spans="1:9" x14ac:dyDescent="0.25">
      <c r="B105" t="s">
        <v>3437</v>
      </c>
      <c r="C105" t="s">
        <v>278</v>
      </c>
      <c r="D105" t="s">
        <v>7020</v>
      </c>
      <c r="H105">
        <v>0</v>
      </c>
      <c r="I105" s="46">
        <v>0</v>
      </c>
    </row>
    <row r="106" spans="1:9" x14ac:dyDescent="0.25">
      <c r="A106">
        <v>2002</v>
      </c>
      <c r="B106" t="s">
        <v>3442</v>
      </c>
      <c r="C106" t="s">
        <v>278</v>
      </c>
      <c r="D106" t="s">
        <v>7019</v>
      </c>
      <c r="E106">
        <v>1810955871380</v>
      </c>
      <c r="H106">
        <v>0</v>
      </c>
      <c r="I106" s="46">
        <v>0</v>
      </c>
    </row>
    <row r="107" spans="1:9" x14ac:dyDescent="0.25">
      <c r="A107">
        <v>2016</v>
      </c>
      <c r="B107" t="s">
        <v>3461</v>
      </c>
      <c r="C107" t="s">
        <v>184</v>
      </c>
      <c r="D107" t="s">
        <v>7022</v>
      </c>
      <c r="E107">
        <v>7716925356</v>
      </c>
      <c r="G107" t="s">
        <v>222</v>
      </c>
      <c r="H107">
        <v>617354028.48000002</v>
      </c>
      <c r="I107" s="46">
        <v>0.61735402847999998</v>
      </c>
    </row>
    <row r="108" spans="1:9" x14ac:dyDescent="0.25">
      <c r="B108" t="s">
        <v>3526</v>
      </c>
      <c r="C108" t="s">
        <v>260</v>
      </c>
      <c r="D108" t="s">
        <v>7019</v>
      </c>
      <c r="E108">
        <v>105960225688</v>
      </c>
      <c r="H108">
        <v>0</v>
      </c>
      <c r="I108" s="46">
        <v>0</v>
      </c>
    </row>
    <row r="109" spans="1:9" x14ac:dyDescent="0.25">
      <c r="A109">
        <v>2013</v>
      </c>
      <c r="B109" t="s">
        <v>3547</v>
      </c>
      <c r="C109" t="s">
        <v>184</v>
      </c>
      <c r="D109" t="s">
        <v>7021</v>
      </c>
      <c r="E109">
        <v>8454619607</v>
      </c>
      <c r="G109" t="s">
        <v>3553</v>
      </c>
      <c r="H109">
        <v>905489759.90970004</v>
      </c>
      <c r="I109" s="46">
        <v>0.90548975990970004</v>
      </c>
    </row>
    <row r="110" spans="1:9" x14ac:dyDescent="0.25">
      <c r="B110" t="s">
        <v>3589</v>
      </c>
      <c r="C110" t="s">
        <v>278</v>
      </c>
      <c r="D110" t="s">
        <v>7021</v>
      </c>
      <c r="E110">
        <v>18827148509</v>
      </c>
      <c r="H110">
        <v>0</v>
      </c>
      <c r="I110" s="46">
        <v>0</v>
      </c>
    </row>
    <row r="111" spans="1:9" x14ac:dyDescent="0.25">
      <c r="A111">
        <v>2015</v>
      </c>
      <c r="B111" t="s">
        <v>3605</v>
      </c>
      <c r="C111" t="s">
        <v>184</v>
      </c>
      <c r="D111" t="s">
        <v>7019</v>
      </c>
      <c r="E111">
        <v>39853501579</v>
      </c>
      <c r="G111" t="s">
        <v>3609</v>
      </c>
      <c r="H111">
        <v>4543299180.0060005</v>
      </c>
      <c r="I111" s="46">
        <v>4.5432991800060005</v>
      </c>
    </row>
    <row r="112" spans="1:9" x14ac:dyDescent="0.25">
      <c r="B112" t="s">
        <v>3651</v>
      </c>
      <c r="C112" t="s">
        <v>260</v>
      </c>
      <c r="D112" t="s">
        <v>7021</v>
      </c>
      <c r="E112">
        <v>23131940280</v>
      </c>
      <c r="G112" t="s">
        <v>193</v>
      </c>
      <c r="H112">
        <v>1503576118.2</v>
      </c>
      <c r="I112" s="46">
        <v>1.5035761182</v>
      </c>
    </row>
    <row r="113" spans="1:9" x14ac:dyDescent="0.25">
      <c r="B113" t="s">
        <v>3681</v>
      </c>
      <c r="C113" t="s">
        <v>319</v>
      </c>
      <c r="D113" t="s">
        <v>7021</v>
      </c>
      <c r="E113">
        <v>2373416268</v>
      </c>
      <c r="G113" t="s">
        <v>159</v>
      </c>
      <c r="H113">
        <v>830695693.79999995</v>
      </c>
      <c r="I113" s="46">
        <v>0.83069569379999997</v>
      </c>
    </row>
    <row r="114" spans="1:9" x14ac:dyDescent="0.25">
      <c r="B114" t="s">
        <v>3705</v>
      </c>
      <c r="C114" t="s">
        <v>319</v>
      </c>
      <c r="D114" t="s">
        <v>7020</v>
      </c>
      <c r="E114">
        <v>3201187800</v>
      </c>
      <c r="G114" t="s">
        <v>3711</v>
      </c>
      <c r="H114">
        <v>214479582.60000002</v>
      </c>
      <c r="I114" s="46">
        <v>0.21447958260000002</v>
      </c>
    </row>
    <row r="115" spans="1:9" x14ac:dyDescent="0.25">
      <c r="B115" t="s">
        <v>3752</v>
      </c>
      <c r="C115" t="s">
        <v>260</v>
      </c>
      <c r="D115" t="s">
        <v>7022</v>
      </c>
      <c r="E115">
        <v>42817472975</v>
      </c>
      <c r="H115">
        <v>0</v>
      </c>
      <c r="I115" s="46">
        <v>0</v>
      </c>
    </row>
    <row r="116" spans="1:9" x14ac:dyDescent="0.25">
      <c r="A116">
        <v>2014</v>
      </c>
      <c r="B116" t="s">
        <v>3759</v>
      </c>
      <c r="C116" t="s">
        <v>184</v>
      </c>
      <c r="D116" t="s">
        <v>7019</v>
      </c>
      <c r="E116">
        <v>6113951011</v>
      </c>
      <c r="H116">
        <v>0</v>
      </c>
      <c r="I116" s="46">
        <v>0</v>
      </c>
    </row>
    <row r="117" spans="1:9" x14ac:dyDescent="0.25">
      <c r="A117">
        <v>2010</v>
      </c>
      <c r="B117" t="s">
        <v>3781</v>
      </c>
      <c r="C117" t="s">
        <v>184</v>
      </c>
      <c r="D117" t="s">
        <v>7019</v>
      </c>
      <c r="E117">
        <v>56546957475</v>
      </c>
      <c r="G117" t="s">
        <v>2045</v>
      </c>
      <c r="H117">
        <v>6785634897</v>
      </c>
      <c r="I117" s="46">
        <v>6.7856348970000004</v>
      </c>
    </row>
    <row r="118" spans="1:9" x14ac:dyDescent="0.25">
      <c r="A118">
        <v>2006</v>
      </c>
      <c r="B118" t="s">
        <v>3829</v>
      </c>
      <c r="C118" t="s">
        <v>184</v>
      </c>
      <c r="D118" t="s">
        <v>7019</v>
      </c>
      <c r="E118">
        <v>85506243833</v>
      </c>
      <c r="H118">
        <v>0</v>
      </c>
      <c r="I118" s="46">
        <v>0</v>
      </c>
    </row>
    <row r="119" spans="1:9" x14ac:dyDescent="0.25">
      <c r="B119" t="s">
        <v>3851</v>
      </c>
      <c r="C119" t="s">
        <v>278</v>
      </c>
      <c r="D119" t="s">
        <v>7019</v>
      </c>
      <c r="E119">
        <v>30123914808</v>
      </c>
      <c r="H119">
        <v>0</v>
      </c>
      <c r="I119" s="46">
        <v>0</v>
      </c>
    </row>
    <row r="120" spans="1:9" x14ac:dyDescent="0.25">
      <c r="A120">
        <v>2010</v>
      </c>
      <c r="B120" t="s">
        <v>3863</v>
      </c>
      <c r="C120" t="s">
        <v>319</v>
      </c>
      <c r="D120" t="s">
        <v>7020</v>
      </c>
      <c r="E120">
        <v>14114631280</v>
      </c>
      <c r="G120" t="s">
        <v>2182</v>
      </c>
      <c r="H120">
        <v>564585251.20000005</v>
      </c>
      <c r="I120" s="46">
        <v>0.56458525120000003</v>
      </c>
    </row>
    <row r="121" spans="1:9" x14ac:dyDescent="0.25">
      <c r="B121" t="s">
        <v>3895</v>
      </c>
      <c r="C121" t="s">
        <v>319</v>
      </c>
      <c r="D121" t="s">
        <v>7020</v>
      </c>
      <c r="E121">
        <v>7064971176</v>
      </c>
      <c r="G121" t="s">
        <v>454</v>
      </c>
      <c r="H121">
        <v>1059745676.4</v>
      </c>
      <c r="I121" s="46">
        <v>1.0597456763999999</v>
      </c>
    </row>
    <row r="122" spans="1:9" x14ac:dyDescent="0.25">
      <c r="A122">
        <v>2000</v>
      </c>
      <c r="B122" t="s">
        <v>3933</v>
      </c>
      <c r="C122" t="s">
        <v>278</v>
      </c>
      <c r="D122" t="s">
        <v>7022</v>
      </c>
      <c r="E122">
        <v>372980957208</v>
      </c>
      <c r="H122">
        <v>0</v>
      </c>
      <c r="I122" s="46">
        <v>0</v>
      </c>
    </row>
    <row r="123" spans="1:9" x14ac:dyDescent="0.25">
      <c r="B123" t="s">
        <v>3976</v>
      </c>
      <c r="C123" t="s">
        <v>113</v>
      </c>
      <c r="D123" t="s">
        <v>7022</v>
      </c>
      <c r="E123">
        <v>5405576235</v>
      </c>
      <c r="H123">
        <v>0</v>
      </c>
      <c r="I123" s="46">
        <v>0</v>
      </c>
    </row>
    <row r="124" spans="1:9" x14ac:dyDescent="0.25">
      <c r="A124">
        <v>2015</v>
      </c>
      <c r="B124" t="s">
        <v>3992</v>
      </c>
      <c r="C124" t="s">
        <v>319</v>
      </c>
      <c r="D124" t="s">
        <v>7020</v>
      </c>
      <c r="E124">
        <v>19140461605</v>
      </c>
      <c r="H124">
        <v>0</v>
      </c>
      <c r="I124" s="46">
        <v>0</v>
      </c>
    </row>
    <row r="125" spans="1:9" x14ac:dyDescent="0.25">
      <c r="A125">
        <v>2011</v>
      </c>
      <c r="B125" t="s">
        <v>4019</v>
      </c>
      <c r="C125" t="s">
        <v>260</v>
      </c>
      <c r="D125" t="s">
        <v>7019</v>
      </c>
      <c r="E125">
        <v>17364044943</v>
      </c>
      <c r="H125">
        <v>0</v>
      </c>
      <c r="I125" s="46">
        <v>0</v>
      </c>
    </row>
    <row r="126" spans="1:9" x14ac:dyDescent="0.25">
      <c r="B126" t="s">
        <v>4072</v>
      </c>
      <c r="C126" t="s">
        <v>278</v>
      </c>
      <c r="D126" t="s">
        <v>7022</v>
      </c>
      <c r="E126">
        <v>259538700</v>
      </c>
      <c r="H126">
        <v>0</v>
      </c>
      <c r="I126" s="46">
        <v>0</v>
      </c>
    </row>
    <row r="127" spans="1:9" x14ac:dyDescent="0.25">
      <c r="B127" t="s">
        <v>4086</v>
      </c>
      <c r="C127" t="s">
        <v>319</v>
      </c>
      <c r="D127" t="s">
        <v>7021</v>
      </c>
      <c r="E127">
        <v>7913680231</v>
      </c>
      <c r="H127">
        <v>0</v>
      </c>
      <c r="I127" s="46">
        <v>0</v>
      </c>
    </row>
    <row r="128" spans="1:9" x14ac:dyDescent="0.25">
      <c r="A128">
        <v>2015</v>
      </c>
      <c r="B128" t="s">
        <v>4110</v>
      </c>
      <c r="C128" t="s">
        <v>319</v>
      </c>
      <c r="D128" t="s">
        <v>7019</v>
      </c>
      <c r="E128">
        <v>14181803715</v>
      </c>
      <c r="G128" t="s">
        <v>2182</v>
      </c>
      <c r="H128">
        <v>567272148.60000002</v>
      </c>
      <c r="I128" s="46">
        <v>0.56727214859999997</v>
      </c>
    </row>
    <row r="129" spans="1:9" x14ac:dyDescent="0.25">
      <c r="A129">
        <v>2010</v>
      </c>
      <c r="B129" t="s">
        <v>4158</v>
      </c>
      <c r="C129" t="s">
        <v>393</v>
      </c>
      <c r="D129" t="s">
        <v>7022</v>
      </c>
      <c r="E129">
        <v>1220699479845</v>
      </c>
      <c r="G129" t="s">
        <v>4164</v>
      </c>
      <c r="H129">
        <v>62255673472.094994</v>
      </c>
      <c r="I129" s="46">
        <v>62.25567347209499</v>
      </c>
    </row>
    <row r="130" spans="1:9" x14ac:dyDescent="0.25">
      <c r="B130" t="s">
        <v>4226</v>
      </c>
      <c r="C130" t="s">
        <v>278</v>
      </c>
      <c r="D130" t="s">
        <v>7021</v>
      </c>
      <c r="E130">
        <v>404028900</v>
      </c>
      <c r="H130">
        <v>0</v>
      </c>
      <c r="I130" s="46">
        <v>0</v>
      </c>
    </row>
    <row r="131" spans="1:9" x14ac:dyDescent="0.25">
      <c r="A131">
        <v>2018</v>
      </c>
      <c r="B131" t="s">
        <v>4237</v>
      </c>
      <c r="C131" t="s">
        <v>184</v>
      </c>
      <c r="D131" t="s">
        <v>7022</v>
      </c>
      <c r="E131">
        <v>13679221333</v>
      </c>
      <c r="G131" t="s">
        <v>4243</v>
      </c>
      <c r="H131">
        <v>477404824.52170002</v>
      </c>
      <c r="I131" s="46">
        <v>0.47740482452170002</v>
      </c>
    </row>
    <row r="132" spans="1:9" x14ac:dyDescent="0.25">
      <c r="B132" t="s">
        <v>4293</v>
      </c>
      <c r="C132" t="s">
        <v>184</v>
      </c>
      <c r="D132" t="s">
        <v>7019</v>
      </c>
      <c r="E132">
        <v>8596096984</v>
      </c>
      <c r="H132">
        <v>0</v>
      </c>
      <c r="I132" s="46">
        <v>0</v>
      </c>
    </row>
    <row r="133" spans="1:9" x14ac:dyDescent="0.25">
      <c r="A133">
        <v>2012</v>
      </c>
      <c r="B133" t="s">
        <v>4302</v>
      </c>
      <c r="C133" t="s">
        <v>278</v>
      </c>
      <c r="D133" t="s">
        <v>7021</v>
      </c>
      <c r="E133">
        <v>13996719329</v>
      </c>
      <c r="G133" t="s">
        <v>4308</v>
      </c>
      <c r="H133">
        <v>4282996114.6739998</v>
      </c>
      <c r="I133" s="46">
        <v>4.2829961146739999</v>
      </c>
    </row>
    <row r="134" spans="1:9" x14ac:dyDescent="0.25">
      <c r="A134">
        <v>2021</v>
      </c>
      <c r="B134" t="s">
        <v>4351</v>
      </c>
      <c r="C134" t="s">
        <v>184</v>
      </c>
      <c r="D134" t="s">
        <v>7022</v>
      </c>
      <c r="E134">
        <v>5542577964</v>
      </c>
      <c r="G134" t="s">
        <v>4356</v>
      </c>
      <c r="H134">
        <v>686725409.73959994</v>
      </c>
      <c r="I134" s="46">
        <v>0.68672540973959995</v>
      </c>
    </row>
    <row r="135" spans="1:9" x14ac:dyDescent="0.25">
      <c r="A135">
        <v>2007</v>
      </c>
      <c r="B135" t="s">
        <v>4415</v>
      </c>
      <c r="C135" t="s">
        <v>260</v>
      </c>
      <c r="D135" t="s">
        <v>7021</v>
      </c>
      <c r="E135">
        <v>114725065285</v>
      </c>
      <c r="G135" t="s">
        <v>612</v>
      </c>
      <c r="H135">
        <v>22945013057</v>
      </c>
      <c r="I135" s="46">
        <v>22.945013057000001</v>
      </c>
    </row>
    <row r="136" spans="1:9" x14ac:dyDescent="0.25">
      <c r="B136" t="s">
        <v>4437</v>
      </c>
      <c r="C136" t="s">
        <v>319</v>
      </c>
      <c r="D136" t="s">
        <v>7020</v>
      </c>
      <c r="E136">
        <v>14717223206</v>
      </c>
      <c r="G136" t="s">
        <v>4443</v>
      </c>
      <c r="H136">
        <v>9258605118.8945999</v>
      </c>
      <c r="I136" s="46">
        <v>9.2586051188946001</v>
      </c>
    </row>
    <row r="137" spans="1:9" x14ac:dyDescent="0.25">
      <c r="B137" t="s">
        <v>4476</v>
      </c>
      <c r="C137" t="s">
        <v>278</v>
      </c>
      <c r="D137" t="s">
        <v>7021</v>
      </c>
      <c r="E137">
        <v>79852046610</v>
      </c>
      <c r="H137">
        <v>0</v>
      </c>
      <c r="I137" s="46">
        <v>0</v>
      </c>
    </row>
    <row r="138" spans="1:9" x14ac:dyDescent="0.25">
      <c r="A138">
        <v>2022</v>
      </c>
      <c r="B138" t="s">
        <v>4490</v>
      </c>
      <c r="C138" t="s">
        <v>319</v>
      </c>
      <c r="D138" t="s">
        <v>7022</v>
      </c>
      <c r="E138">
        <v>12446290854</v>
      </c>
      <c r="H138">
        <v>0</v>
      </c>
      <c r="I138" s="46">
        <v>0</v>
      </c>
    </row>
    <row r="139" spans="1:9" x14ac:dyDescent="0.25">
      <c r="A139">
        <v>2016</v>
      </c>
      <c r="B139" t="s">
        <v>4524</v>
      </c>
      <c r="C139" t="s">
        <v>278</v>
      </c>
      <c r="D139" t="s">
        <v>7019</v>
      </c>
      <c r="E139">
        <v>133218896</v>
      </c>
      <c r="H139">
        <v>0</v>
      </c>
      <c r="I139" s="46">
        <v>0</v>
      </c>
    </row>
    <row r="140" spans="1:9" x14ac:dyDescent="0.25">
      <c r="A140">
        <v>2013</v>
      </c>
      <c r="B140" t="s">
        <v>4543</v>
      </c>
      <c r="C140" t="s">
        <v>113</v>
      </c>
      <c r="D140" t="s">
        <v>7021</v>
      </c>
      <c r="E140">
        <v>36288830373</v>
      </c>
      <c r="G140" t="s">
        <v>4548</v>
      </c>
      <c r="H140">
        <v>2093865512.5221</v>
      </c>
      <c r="I140" s="46">
        <v>2.0938655125221</v>
      </c>
    </row>
    <row r="141" spans="1:9" x14ac:dyDescent="0.25">
      <c r="A141">
        <v>2011</v>
      </c>
      <c r="B141" t="s">
        <v>4584</v>
      </c>
      <c r="C141" t="s">
        <v>184</v>
      </c>
      <c r="D141" t="s">
        <v>7019</v>
      </c>
      <c r="E141">
        <v>914043438179</v>
      </c>
      <c r="G141" t="s">
        <v>595</v>
      </c>
      <c r="H141">
        <v>100544778199.69</v>
      </c>
      <c r="I141" s="46">
        <v>100.54477819969</v>
      </c>
    </row>
    <row r="142" spans="1:9" x14ac:dyDescent="0.25">
      <c r="B142" t="s">
        <v>4626</v>
      </c>
      <c r="C142" t="s">
        <v>278</v>
      </c>
      <c r="D142" t="s">
        <v>7019</v>
      </c>
      <c r="E142">
        <v>10071351960</v>
      </c>
      <c r="H142">
        <v>0</v>
      </c>
      <c r="I142" s="46">
        <v>0</v>
      </c>
    </row>
    <row r="143" spans="1:9" x14ac:dyDescent="0.25">
      <c r="A143">
        <v>2002</v>
      </c>
      <c r="B143" t="s">
        <v>4640</v>
      </c>
      <c r="C143" t="s">
        <v>278</v>
      </c>
      <c r="D143" t="s">
        <v>7019</v>
      </c>
      <c r="E143">
        <v>249885687029</v>
      </c>
      <c r="G143" t="s">
        <v>612</v>
      </c>
      <c r="H143">
        <v>49977137405.800003</v>
      </c>
      <c r="I143" s="46">
        <v>49.977137405800001</v>
      </c>
    </row>
    <row r="144" spans="1:9" x14ac:dyDescent="0.25">
      <c r="A144">
        <v>2010</v>
      </c>
      <c r="B144" t="s">
        <v>4668</v>
      </c>
      <c r="C144" t="s">
        <v>393</v>
      </c>
      <c r="D144" t="s">
        <v>7021</v>
      </c>
      <c r="E144">
        <v>14013022092</v>
      </c>
      <c r="H144">
        <v>0</v>
      </c>
      <c r="I144" s="46">
        <v>0</v>
      </c>
    </row>
    <row r="145" spans="1:9" x14ac:dyDescent="0.25">
      <c r="B145" t="s">
        <v>4687</v>
      </c>
      <c r="C145" t="s">
        <v>319</v>
      </c>
      <c r="D145" t="s">
        <v>7020</v>
      </c>
      <c r="E145">
        <v>14915001426</v>
      </c>
      <c r="H145">
        <v>0</v>
      </c>
      <c r="I145" s="46">
        <v>0</v>
      </c>
    </row>
    <row r="146" spans="1:9" x14ac:dyDescent="0.25">
      <c r="A146">
        <v>2019</v>
      </c>
      <c r="B146" t="s">
        <v>4707</v>
      </c>
      <c r="C146" t="s">
        <v>319</v>
      </c>
      <c r="D146" t="s">
        <v>7021</v>
      </c>
      <c r="E146">
        <v>398160403206</v>
      </c>
      <c r="G146" t="s">
        <v>2076</v>
      </c>
      <c r="H146">
        <v>119448120961.8</v>
      </c>
      <c r="I146" s="46">
        <v>119.4481209618</v>
      </c>
    </row>
    <row r="147" spans="1:9" x14ac:dyDescent="0.25">
      <c r="B147" t="s">
        <v>4739</v>
      </c>
      <c r="C147" t="s">
        <v>278</v>
      </c>
      <c r="D147" t="s">
        <v>7019</v>
      </c>
      <c r="E147">
        <v>1182000000</v>
      </c>
      <c r="H147">
        <v>0</v>
      </c>
      <c r="I147" s="46">
        <v>0</v>
      </c>
    </row>
    <row r="148" spans="1:9" x14ac:dyDescent="0.25">
      <c r="A148">
        <v>2010</v>
      </c>
      <c r="B148" t="s">
        <v>4747</v>
      </c>
      <c r="C148" t="s">
        <v>184</v>
      </c>
      <c r="D148" t="s">
        <v>7022</v>
      </c>
      <c r="E148">
        <v>13825049831</v>
      </c>
      <c r="G148" t="s">
        <v>222</v>
      </c>
      <c r="H148">
        <v>1106003986.48</v>
      </c>
      <c r="I148" s="46">
        <v>1.10600398648</v>
      </c>
    </row>
    <row r="149" spans="1:9" x14ac:dyDescent="0.25">
      <c r="A149">
        <v>2008</v>
      </c>
      <c r="B149" t="s">
        <v>4803</v>
      </c>
      <c r="C149" t="s">
        <v>184</v>
      </c>
      <c r="D149" t="s">
        <v>7019</v>
      </c>
      <c r="E149">
        <v>482174854481</v>
      </c>
      <c r="H149">
        <v>0</v>
      </c>
      <c r="I149" s="46">
        <v>0</v>
      </c>
    </row>
    <row r="150" spans="1:9" x14ac:dyDescent="0.25">
      <c r="B150" t="s">
        <v>4829</v>
      </c>
      <c r="C150" t="s">
        <v>260</v>
      </c>
      <c r="D150" t="s">
        <v>7019</v>
      </c>
      <c r="E150">
        <v>88191977373</v>
      </c>
      <c r="H150">
        <v>0</v>
      </c>
      <c r="I150" s="46">
        <v>0</v>
      </c>
    </row>
    <row r="151" spans="1:9" x14ac:dyDescent="0.25">
      <c r="A151">
        <v>2023</v>
      </c>
      <c r="B151" t="s">
        <v>4849</v>
      </c>
      <c r="C151" t="s">
        <v>113</v>
      </c>
      <c r="D151" t="s">
        <v>7021</v>
      </c>
      <c r="E151">
        <v>348262544719</v>
      </c>
      <c r="H151">
        <v>0</v>
      </c>
      <c r="I151" s="46">
        <v>0</v>
      </c>
    </row>
    <row r="152" spans="1:9" x14ac:dyDescent="0.25">
      <c r="B152" t="s">
        <v>4876</v>
      </c>
      <c r="C152" t="s">
        <v>278</v>
      </c>
      <c r="D152" t="s">
        <v>7022</v>
      </c>
      <c r="E152">
        <v>217800000</v>
      </c>
      <c r="H152">
        <v>0</v>
      </c>
      <c r="I152" s="46">
        <v>0</v>
      </c>
    </row>
    <row r="153" spans="1:9" x14ac:dyDescent="0.25">
      <c r="A153">
        <v>2007</v>
      </c>
      <c r="B153" t="s">
        <v>4889</v>
      </c>
      <c r="C153" t="s">
        <v>393</v>
      </c>
      <c r="D153" t="s">
        <v>7019</v>
      </c>
      <c r="E153">
        <v>65055100000</v>
      </c>
      <c r="G153" t="s">
        <v>4893</v>
      </c>
      <c r="H153">
        <v>3213721940</v>
      </c>
      <c r="I153" s="46">
        <v>3.2137219400000001</v>
      </c>
    </row>
    <row r="154" spans="1:9" x14ac:dyDescent="0.25">
      <c r="B154" t="s">
        <v>4933</v>
      </c>
      <c r="C154" t="s">
        <v>278</v>
      </c>
      <c r="D154" t="s">
        <v>7021</v>
      </c>
      <c r="E154">
        <v>26594305745</v>
      </c>
      <c r="H154">
        <v>0</v>
      </c>
      <c r="I154" s="46">
        <v>0</v>
      </c>
    </row>
    <row r="155" spans="1:9" x14ac:dyDescent="0.25">
      <c r="A155">
        <v>2004</v>
      </c>
      <c r="B155" t="s">
        <v>4946</v>
      </c>
      <c r="C155" t="s">
        <v>393</v>
      </c>
      <c r="D155" t="s">
        <v>7022</v>
      </c>
      <c r="E155">
        <v>39495431574</v>
      </c>
      <c r="G155" t="s">
        <v>4952</v>
      </c>
      <c r="H155">
        <v>2843671073.3279996</v>
      </c>
      <c r="I155" s="46">
        <v>2.8436710733279997</v>
      </c>
    </row>
    <row r="156" spans="1:9" x14ac:dyDescent="0.25">
      <c r="A156" t="s">
        <v>5003</v>
      </c>
      <c r="B156" t="s">
        <v>5001</v>
      </c>
      <c r="C156" t="s">
        <v>393</v>
      </c>
      <c r="D156" t="s">
        <v>7022</v>
      </c>
      <c r="E156">
        <v>222044970486</v>
      </c>
      <c r="G156" t="s">
        <v>5008</v>
      </c>
      <c r="H156">
        <v>10214068642.355999</v>
      </c>
      <c r="I156" s="46">
        <v>10.214068642355999</v>
      </c>
    </row>
    <row r="157" spans="1:9" x14ac:dyDescent="0.25">
      <c r="A157">
        <v>2000</v>
      </c>
      <c r="B157" t="s">
        <v>5082</v>
      </c>
      <c r="C157" t="s">
        <v>278</v>
      </c>
      <c r="D157" t="s">
        <v>7021</v>
      </c>
      <c r="E157">
        <v>394086401171</v>
      </c>
      <c r="H157">
        <v>0</v>
      </c>
      <c r="I157" s="46">
        <v>0</v>
      </c>
    </row>
    <row r="158" spans="1:9" x14ac:dyDescent="0.25">
      <c r="A158" t="s">
        <v>5142</v>
      </c>
      <c r="B158" t="s">
        <v>5140</v>
      </c>
      <c r="C158" t="s">
        <v>184</v>
      </c>
      <c r="D158" t="s">
        <v>7019</v>
      </c>
      <c r="E158">
        <v>679444832854</v>
      </c>
      <c r="G158" t="s">
        <v>5147</v>
      </c>
      <c r="H158">
        <v>53676141795.466003</v>
      </c>
      <c r="I158" s="46">
        <v>53.676141795466002</v>
      </c>
    </row>
    <row r="159" spans="1:9" x14ac:dyDescent="0.25">
      <c r="A159">
        <v>2008</v>
      </c>
      <c r="B159" t="s">
        <v>5194</v>
      </c>
      <c r="C159" t="s">
        <v>184</v>
      </c>
      <c r="D159" t="s">
        <v>7019</v>
      </c>
      <c r="E159">
        <v>253663144586</v>
      </c>
      <c r="G159" t="s">
        <v>5198</v>
      </c>
      <c r="H159">
        <v>13596344549.809601</v>
      </c>
      <c r="I159" s="46">
        <v>13.596344549809601</v>
      </c>
    </row>
    <row r="160" spans="1:9" x14ac:dyDescent="0.25">
      <c r="B160" t="s">
        <v>5263</v>
      </c>
      <c r="C160" t="s">
        <v>393</v>
      </c>
      <c r="D160" t="s">
        <v>7019</v>
      </c>
      <c r="E160">
        <v>106525700000</v>
      </c>
      <c r="H160">
        <v>0</v>
      </c>
      <c r="I160" s="46">
        <v>0</v>
      </c>
    </row>
    <row r="161" spans="1:9" x14ac:dyDescent="0.25">
      <c r="B161" t="s">
        <v>5272</v>
      </c>
      <c r="C161" t="s">
        <v>260</v>
      </c>
      <c r="D161" t="s">
        <v>7019</v>
      </c>
      <c r="E161">
        <v>179677211793</v>
      </c>
      <c r="H161">
        <v>0</v>
      </c>
      <c r="I161" s="46">
        <v>0</v>
      </c>
    </row>
    <row r="162" spans="1:9" x14ac:dyDescent="0.25">
      <c r="A162">
        <v>2018</v>
      </c>
      <c r="B162" t="s">
        <v>5289</v>
      </c>
      <c r="C162" t="s">
        <v>184</v>
      </c>
      <c r="D162" t="s">
        <v>7019</v>
      </c>
      <c r="E162">
        <v>284087563695</v>
      </c>
      <c r="G162" t="s">
        <v>5295</v>
      </c>
      <c r="H162">
        <v>20397487073.301003</v>
      </c>
      <c r="I162" s="46">
        <v>20.397487073301001</v>
      </c>
    </row>
    <row r="163" spans="1:9" x14ac:dyDescent="0.25">
      <c r="A163">
        <v>2013</v>
      </c>
      <c r="B163" t="s">
        <v>5360</v>
      </c>
      <c r="C163" t="s">
        <v>184</v>
      </c>
      <c r="D163" t="s">
        <v>7022</v>
      </c>
      <c r="E163">
        <v>1699876578871</v>
      </c>
      <c r="G163" t="s">
        <v>325</v>
      </c>
      <c r="H163">
        <v>118991360520.97002</v>
      </c>
      <c r="I163" s="46">
        <v>118.99136052097002</v>
      </c>
    </row>
    <row r="164" spans="1:9" x14ac:dyDescent="0.25">
      <c r="A164">
        <v>2017</v>
      </c>
      <c r="B164" t="s">
        <v>5395</v>
      </c>
      <c r="C164" t="s">
        <v>319</v>
      </c>
      <c r="D164" t="s">
        <v>7020</v>
      </c>
      <c r="E164">
        <v>10355974217</v>
      </c>
      <c r="H164">
        <v>0</v>
      </c>
      <c r="I164" s="46">
        <v>0</v>
      </c>
    </row>
    <row r="165" spans="1:9" x14ac:dyDescent="0.25">
      <c r="A165">
        <v>2010</v>
      </c>
      <c r="B165" t="s">
        <v>5445</v>
      </c>
      <c r="C165" t="s">
        <v>278</v>
      </c>
      <c r="D165" t="s">
        <v>7021</v>
      </c>
      <c r="E165">
        <v>843842416</v>
      </c>
      <c r="H165">
        <v>0</v>
      </c>
      <c r="I165" s="46">
        <v>0</v>
      </c>
    </row>
    <row r="166" spans="1:9" x14ac:dyDescent="0.25">
      <c r="B166" t="s">
        <v>5466</v>
      </c>
      <c r="C166" t="s">
        <v>184</v>
      </c>
      <c r="D166" t="s">
        <v>7019</v>
      </c>
      <c r="E166">
        <v>1541204337</v>
      </c>
      <c r="H166">
        <v>0</v>
      </c>
      <c r="I166" s="46">
        <v>0</v>
      </c>
    </row>
    <row r="167" spans="1:9" x14ac:dyDescent="0.25">
      <c r="B167" t="s">
        <v>5480</v>
      </c>
      <c r="C167" t="s">
        <v>319</v>
      </c>
      <c r="D167" t="s">
        <v>7021</v>
      </c>
      <c r="E167">
        <v>472914469</v>
      </c>
      <c r="G167" t="s">
        <v>5486</v>
      </c>
      <c r="H167">
        <v>6006013.7562999995</v>
      </c>
      <c r="I167" s="46">
        <v>6.0060137562999993E-3</v>
      </c>
    </row>
    <row r="168" spans="1:9" x14ac:dyDescent="0.25">
      <c r="A168">
        <v>2018</v>
      </c>
      <c r="B168" t="s">
        <v>5513</v>
      </c>
      <c r="C168" t="s">
        <v>260</v>
      </c>
      <c r="D168" t="s">
        <v>7019</v>
      </c>
      <c r="E168">
        <v>700117873253</v>
      </c>
      <c r="H168">
        <v>0</v>
      </c>
      <c r="I168" s="46">
        <v>0</v>
      </c>
    </row>
    <row r="169" spans="1:9" x14ac:dyDescent="0.25">
      <c r="A169">
        <v>2008</v>
      </c>
      <c r="B169" t="s">
        <v>5535</v>
      </c>
      <c r="C169" t="s">
        <v>319</v>
      </c>
      <c r="D169" t="s">
        <v>7021</v>
      </c>
      <c r="E169">
        <v>23578084052</v>
      </c>
      <c r="G169" t="s">
        <v>2161</v>
      </c>
      <c r="H169">
        <v>3065150926.7600002</v>
      </c>
      <c r="I169" s="46">
        <v>3.0651509267600003</v>
      </c>
    </row>
    <row r="170" spans="1:9" x14ac:dyDescent="0.25">
      <c r="A170">
        <v>2020</v>
      </c>
      <c r="B170" t="s">
        <v>5574</v>
      </c>
      <c r="C170" t="s">
        <v>184</v>
      </c>
      <c r="D170" t="s">
        <v>7022</v>
      </c>
      <c r="E170">
        <v>63082047649</v>
      </c>
      <c r="G170" t="s">
        <v>5580</v>
      </c>
      <c r="H170">
        <v>5633226855.0557003</v>
      </c>
      <c r="I170" s="46">
        <v>5.6332268550557005</v>
      </c>
    </row>
    <row r="171" spans="1:9" x14ac:dyDescent="0.25">
      <c r="B171" t="s">
        <v>5642</v>
      </c>
      <c r="C171" t="s">
        <v>319</v>
      </c>
      <c r="D171" t="s">
        <v>7019</v>
      </c>
      <c r="E171">
        <v>1454458183</v>
      </c>
      <c r="H171">
        <v>0</v>
      </c>
      <c r="I171" s="46">
        <v>0</v>
      </c>
    </row>
    <row r="172" spans="1:9" x14ac:dyDescent="0.25">
      <c r="B172" t="s">
        <v>5665</v>
      </c>
      <c r="C172" t="s">
        <v>319</v>
      </c>
      <c r="D172" t="s">
        <v>7020</v>
      </c>
      <c r="E172">
        <v>4042237864</v>
      </c>
      <c r="H172">
        <v>0</v>
      </c>
      <c r="I172" s="46">
        <v>0</v>
      </c>
    </row>
    <row r="173" spans="1:9" x14ac:dyDescent="0.25">
      <c r="A173">
        <v>2000</v>
      </c>
      <c r="B173" t="s">
        <v>5694</v>
      </c>
      <c r="C173" t="s">
        <v>278</v>
      </c>
      <c r="D173" t="s">
        <v>7019</v>
      </c>
      <c r="E173">
        <v>396986899888</v>
      </c>
      <c r="H173">
        <v>0</v>
      </c>
      <c r="I173" s="46">
        <v>0</v>
      </c>
    </row>
    <row r="174" spans="1:9" x14ac:dyDescent="0.25">
      <c r="B174" t="s">
        <v>5710</v>
      </c>
      <c r="C174" t="s">
        <v>393</v>
      </c>
      <c r="D174" t="s">
        <v>7019</v>
      </c>
      <c r="E174">
        <v>1185474860</v>
      </c>
      <c r="H174">
        <v>0</v>
      </c>
      <c r="I174" s="46">
        <v>0</v>
      </c>
    </row>
    <row r="175" spans="1:9" x14ac:dyDescent="0.25">
      <c r="A175">
        <v>2010</v>
      </c>
      <c r="B175" t="s">
        <v>5716</v>
      </c>
      <c r="C175" t="s">
        <v>184</v>
      </c>
      <c r="D175" t="s">
        <v>7019</v>
      </c>
      <c r="E175">
        <v>116527101097</v>
      </c>
      <c r="G175" t="s">
        <v>5720</v>
      </c>
      <c r="H175">
        <v>5861313185.1791</v>
      </c>
      <c r="I175" s="46">
        <v>5.8613131851790996</v>
      </c>
    </row>
    <row r="176" spans="1:9" x14ac:dyDescent="0.25">
      <c r="A176">
        <v>2009</v>
      </c>
      <c r="B176" t="s">
        <v>5775</v>
      </c>
      <c r="C176" t="s">
        <v>184</v>
      </c>
      <c r="D176" t="s">
        <v>7019</v>
      </c>
      <c r="E176">
        <v>61748586534</v>
      </c>
      <c r="G176" t="s">
        <v>5779</v>
      </c>
      <c r="H176">
        <v>9114091372.4183998</v>
      </c>
      <c r="I176" s="46">
        <v>9.1140913724184003</v>
      </c>
    </row>
    <row r="177" spans="1:9" x14ac:dyDescent="0.25">
      <c r="B177" t="s">
        <v>5842</v>
      </c>
      <c r="C177" t="s">
        <v>278</v>
      </c>
      <c r="D177" t="s">
        <v>7021</v>
      </c>
      <c r="E177">
        <v>1631486531</v>
      </c>
      <c r="H177">
        <v>0</v>
      </c>
      <c r="I177" s="46">
        <v>0</v>
      </c>
    </row>
    <row r="178" spans="1:9" x14ac:dyDescent="0.25">
      <c r="B178" t="s">
        <v>5864</v>
      </c>
      <c r="C178" t="s">
        <v>319</v>
      </c>
      <c r="D178" t="s">
        <v>7020</v>
      </c>
      <c r="E178">
        <v>7628000011</v>
      </c>
      <c r="H178">
        <v>0</v>
      </c>
      <c r="I178" s="46">
        <v>0</v>
      </c>
    </row>
    <row r="179" spans="1:9" x14ac:dyDescent="0.25">
      <c r="A179">
        <v>2015</v>
      </c>
      <c r="B179" t="s">
        <v>5885</v>
      </c>
      <c r="C179" t="s">
        <v>319</v>
      </c>
      <c r="D179" t="s">
        <v>7022</v>
      </c>
      <c r="E179">
        <v>419015018371</v>
      </c>
      <c r="H179">
        <v>0</v>
      </c>
      <c r="I179" s="46">
        <v>0</v>
      </c>
    </row>
    <row r="180" spans="1:9" x14ac:dyDescent="0.25">
      <c r="B180" t="s">
        <v>5917</v>
      </c>
      <c r="C180" t="s">
        <v>319</v>
      </c>
      <c r="D180" t="s">
        <v>7020</v>
      </c>
      <c r="E180">
        <v>11997800760</v>
      </c>
      <c r="H180">
        <v>0</v>
      </c>
      <c r="I180" s="46">
        <v>0</v>
      </c>
    </row>
    <row r="181" spans="1:9" x14ac:dyDescent="0.25">
      <c r="A181">
        <v>2005</v>
      </c>
      <c r="B181" t="s">
        <v>5936</v>
      </c>
      <c r="C181" t="s">
        <v>184</v>
      </c>
      <c r="D181" t="s">
        <v>7019</v>
      </c>
      <c r="E181">
        <v>1427380681294</v>
      </c>
      <c r="G181" t="s">
        <v>2341</v>
      </c>
      <c r="H181">
        <v>142738068129.39999</v>
      </c>
      <c r="I181" s="46">
        <v>142.73806812940001</v>
      </c>
    </row>
    <row r="182" spans="1:9" x14ac:dyDescent="0.25">
      <c r="A182">
        <v>2019</v>
      </c>
      <c r="B182" t="s">
        <v>5962</v>
      </c>
      <c r="C182" t="s">
        <v>113</v>
      </c>
      <c r="D182" t="s">
        <v>7021</v>
      </c>
      <c r="E182">
        <v>88927263724</v>
      </c>
      <c r="G182" t="s">
        <v>193</v>
      </c>
      <c r="H182">
        <v>5780272142.0600004</v>
      </c>
      <c r="I182" s="46">
        <v>5.7802721420600003</v>
      </c>
    </row>
    <row r="183" spans="1:9" x14ac:dyDescent="0.25">
      <c r="B183" t="s">
        <v>5994</v>
      </c>
      <c r="C183" t="s">
        <v>393</v>
      </c>
      <c r="D183" t="s">
        <v>7019</v>
      </c>
      <c r="E183">
        <v>860840740</v>
      </c>
      <c r="H183">
        <v>0</v>
      </c>
      <c r="I183" s="46">
        <v>0</v>
      </c>
    </row>
    <row r="184" spans="1:9" x14ac:dyDescent="0.25">
      <c r="A184" t="s">
        <v>465</v>
      </c>
      <c r="B184" t="s">
        <v>6005</v>
      </c>
      <c r="C184" t="s">
        <v>393</v>
      </c>
      <c r="D184" t="s">
        <v>7022</v>
      </c>
      <c r="E184">
        <v>1691275156</v>
      </c>
      <c r="H184">
        <v>0</v>
      </c>
      <c r="I184" s="46">
        <v>0</v>
      </c>
    </row>
    <row r="185" spans="1:9" x14ac:dyDescent="0.25">
      <c r="B185" t="s">
        <v>6022</v>
      </c>
      <c r="C185" t="s">
        <v>393</v>
      </c>
      <c r="D185" t="s">
        <v>7019</v>
      </c>
      <c r="E185">
        <v>772950710</v>
      </c>
      <c r="H185">
        <v>0</v>
      </c>
      <c r="I185" s="46">
        <v>0</v>
      </c>
    </row>
    <row r="186" spans="1:9" x14ac:dyDescent="0.25">
      <c r="A186" t="s">
        <v>465</v>
      </c>
      <c r="B186" t="s">
        <v>6024</v>
      </c>
      <c r="C186" t="s">
        <v>393</v>
      </c>
      <c r="D186" t="s">
        <v>7022</v>
      </c>
      <c r="E186">
        <v>904181492</v>
      </c>
      <c r="G186" t="s">
        <v>6028</v>
      </c>
      <c r="H186">
        <v>40688167.140000001</v>
      </c>
      <c r="I186" s="46">
        <v>4.0688167140000002E-2</v>
      </c>
    </row>
    <row r="187" spans="1:9" x14ac:dyDescent="0.25">
      <c r="B187" t="s">
        <v>6045</v>
      </c>
      <c r="C187" t="s">
        <v>319</v>
      </c>
      <c r="D187" t="s">
        <v>7020</v>
      </c>
      <c r="E187">
        <v>34326058557</v>
      </c>
      <c r="H187">
        <v>0</v>
      </c>
      <c r="I187" s="46">
        <v>0</v>
      </c>
    </row>
    <row r="188" spans="1:9" x14ac:dyDescent="0.25">
      <c r="A188" t="s">
        <v>993</v>
      </c>
      <c r="B188" t="s">
        <v>6063</v>
      </c>
      <c r="C188" t="s">
        <v>393</v>
      </c>
      <c r="D188" t="s">
        <v>7022</v>
      </c>
      <c r="E188">
        <v>2984706243</v>
      </c>
      <c r="H188">
        <v>0</v>
      </c>
      <c r="I188" s="46">
        <v>0</v>
      </c>
    </row>
    <row r="189" spans="1:9" x14ac:dyDescent="0.25">
      <c r="B189" t="s">
        <v>6083</v>
      </c>
      <c r="C189" t="s">
        <v>184</v>
      </c>
      <c r="D189" t="s">
        <v>7019</v>
      </c>
      <c r="E189">
        <v>530883869004</v>
      </c>
      <c r="G189" t="s">
        <v>6089</v>
      </c>
      <c r="H189">
        <v>92373793206.695999</v>
      </c>
      <c r="I189" s="46">
        <v>92.373793206695993</v>
      </c>
    </row>
    <row r="190" spans="1:9" x14ac:dyDescent="0.25">
      <c r="A190" t="s">
        <v>187</v>
      </c>
      <c r="B190" t="s">
        <v>6127</v>
      </c>
      <c r="C190" t="s">
        <v>184</v>
      </c>
      <c r="D190" t="s">
        <v>7019</v>
      </c>
      <c r="E190">
        <v>800640155387</v>
      </c>
      <c r="H190">
        <v>0</v>
      </c>
      <c r="I190" s="46">
        <v>0</v>
      </c>
    </row>
    <row r="191" spans="1:9" x14ac:dyDescent="0.25">
      <c r="B191" t="s">
        <v>6148</v>
      </c>
      <c r="C191" t="s">
        <v>260</v>
      </c>
      <c r="D191" t="s">
        <v>7020</v>
      </c>
      <c r="E191">
        <v>11079795397</v>
      </c>
      <c r="H191">
        <v>0</v>
      </c>
      <c r="I191" s="46">
        <v>0</v>
      </c>
    </row>
    <row r="192" spans="1:9" x14ac:dyDescent="0.25">
      <c r="B192" t="s">
        <v>6162</v>
      </c>
      <c r="C192" t="s">
        <v>278</v>
      </c>
      <c r="D192" t="s">
        <v>7019</v>
      </c>
      <c r="H192">
        <v>0</v>
      </c>
      <c r="I192" s="46">
        <v>0</v>
      </c>
    </row>
    <row r="193" spans="1:9" x14ac:dyDescent="0.25">
      <c r="A193" t="s">
        <v>6177</v>
      </c>
      <c r="B193" t="s">
        <v>6175</v>
      </c>
      <c r="C193" t="s">
        <v>184</v>
      </c>
      <c r="D193" t="s">
        <v>7021</v>
      </c>
      <c r="E193">
        <v>8746270636</v>
      </c>
      <c r="H193">
        <v>0</v>
      </c>
      <c r="I193" s="46">
        <v>0</v>
      </c>
    </row>
    <row r="194" spans="1:9" x14ac:dyDescent="0.25">
      <c r="A194" t="s">
        <v>116</v>
      </c>
      <c r="B194" t="s">
        <v>6237</v>
      </c>
      <c r="C194" t="s">
        <v>319</v>
      </c>
      <c r="D194" t="s">
        <v>7020</v>
      </c>
      <c r="E194">
        <v>58001200572</v>
      </c>
      <c r="H194">
        <v>0</v>
      </c>
      <c r="I194" s="46">
        <v>0</v>
      </c>
    </row>
    <row r="195" spans="1:9" x14ac:dyDescent="0.25">
      <c r="A195" t="s">
        <v>622</v>
      </c>
      <c r="B195" t="s">
        <v>6282</v>
      </c>
      <c r="C195" t="s">
        <v>278</v>
      </c>
      <c r="D195" t="s">
        <v>7022</v>
      </c>
      <c r="E195">
        <v>504992757704</v>
      </c>
      <c r="G195" t="s">
        <v>454</v>
      </c>
      <c r="H195">
        <v>75748913655.599991</v>
      </c>
      <c r="I195" s="46">
        <v>75.748913655599992</v>
      </c>
    </row>
    <row r="196" spans="1:9" x14ac:dyDescent="0.25">
      <c r="A196" t="s">
        <v>726</v>
      </c>
      <c r="B196" t="s">
        <v>6310</v>
      </c>
      <c r="C196" t="s">
        <v>278</v>
      </c>
      <c r="D196" t="s">
        <v>7021</v>
      </c>
      <c r="E196">
        <v>3621222382</v>
      </c>
      <c r="H196">
        <v>0</v>
      </c>
      <c r="I196" s="46">
        <v>0</v>
      </c>
    </row>
    <row r="197" spans="1:9" x14ac:dyDescent="0.25">
      <c r="B197" t="s">
        <v>6342</v>
      </c>
      <c r="C197" t="s">
        <v>319</v>
      </c>
      <c r="D197" t="s">
        <v>7020</v>
      </c>
      <c r="E197">
        <v>8413200567</v>
      </c>
      <c r="G197" t="s">
        <v>6346</v>
      </c>
      <c r="H197">
        <v>516570514.81380004</v>
      </c>
      <c r="I197" s="46">
        <v>0.51657051481380001</v>
      </c>
    </row>
    <row r="198" spans="1:9" x14ac:dyDescent="0.25">
      <c r="A198" t="s">
        <v>1057</v>
      </c>
      <c r="B198" t="s">
        <v>6362</v>
      </c>
      <c r="C198" t="s">
        <v>278</v>
      </c>
      <c r="D198" t="s">
        <v>7022</v>
      </c>
      <c r="E198">
        <v>469231309</v>
      </c>
      <c r="G198" t="s">
        <v>3058</v>
      </c>
      <c r="H198">
        <v>42230817.809999995</v>
      </c>
      <c r="I198" s="46">
        <v>4.2230817809999995E-2</v>
      </c>
    </row>
    <row r="199" spans="1:9" x14ac:dyDescent="0.25">
      <c r="B199" t="s">
        <v>6389</v>
      </c>
      <c r="C199" t="s">
        <v>393</v>
      </c>
      <c r="D199" t="s">
        <v>7019</v>
      </c>
      <c r="E199">
        <v>24460196270</v>
      </c>
      <c r="H199">
        <v>0</v>
      </c>
      <c r="I199" s="46">
        <v>0</v>
      </c>
    </row>
    <row r="200" spans="1:9" x14ac:dyDescent="0.25">
      <c r="A200" t="s">
        <v>695</v>
      </c>
      <c r="B200" t="s">
        <v>6407</v>
      </c>
      <c r="C200" t="s">
        <v>260</v>
      </c>
      <c r="D200" t="s">
        <v>7021</v>
      </c>
      <c r="E200">
        <v>46686741814</v>
      </c>
      <c r="G200" t="s">
        <v>2368</v>
      </c>
      <c r="H200">
        <v>7936746108.3800001</v>
      </c>
      <c r="I200" s="46">
        <v>7.9367461083800004</v>
      </c>
    </row>
    <row r="201" spans="1:9" x14ac:dyDescent="0.25">
      <c r="A201" t="s">
        <v>622</v>
      </c>
      <c r="B201" t="s">
        <v>6433</v>
      </c>
      <c r="C201" t="s">
        <v>184</v>
      </c>
      <c r="D201" t="s">
        <v>7022</v>
      </c>
      <c r="E201">
        <v>819035182929</v>
      </c>
      <c r="H201">
        <v>0</v>
      </c>
      <c r="I201" s="46">
        <v>0</v>
      </c>
    </row>
    <row r="202" spans="1:9" x14ac:dyDescent="0.25">
      <c r="B202" t="s">
        <v>6481</v>
      </c>
      <c r="C202" t="s">
        <v>184</v>
      </c>
      <c r="D202" t="s">
        <v>7022</v>
      </c>
      <c r="E202">
        <v>45231428571</v>
      </c>
      <c r="H202">
        <v>0</v>
      </c>
      <c r="I202" s="46">
        <v>0</v>
      </c>
    </row>
    <row r="203" spans="1:9" x14ac:dyDescent="0.25">
      <c r="B203" t="s">
        <v>6500</v>
      </c>
      <c r="C203" t="s">
        <v>393</v>
      </c>
      <c r="D203" t="s">
        <v>7019</v>
      </c>
      <c r="E203">
        <v>943269800</v>
      </c>
      <c r="H203">
        <v>0</v>
      </c>
      <c r="I203" s="46">
        <v>0</v>
      </c>
    </row>
    <row r="204" spans="1:9" x14ac:dyDescent="0.25">
      <c r="B204" t="s">
        <v>6515</v>
      </c>
      <c r="C204" t="s">
        <v>278</v>
      </c>
      <c r="D204" t="s">
        <v>7022</v>
      </c>
      <c r="E204">
        <v>63100961</v>
      </c>
      <c r="H204">
        <v>0</v>
      </c>
      <c r="I204" s="46">
        <v>0</v>
      </c>
    </row>
    <row r="205" spans="1:9" x14ac:dyDescent="0.25">
      <c r="A205" t="s">
        <v>116</v>
      </c>
      <c r="B205" t="s">
        <v>6532</v>
      </c>
      <c r="C205" t="s">
        <v>319</v>
      </c>
      <c r="D205" t="s">
        <v>7020</v>
      </c>
      <c r="E205">
        <v>35170000000</v>
      </c>
      <c r="H205">
        <v>0</v>
      </c>
      <c r="I205" s="46">
        <v>0</v>
      </c>
    </row>
    <row r="206" spans="1:9" x14ac:dyDescent="0.25">
      <c r="A206" t="s">
        <v>3463</v>
      </c>
      <c r="B206" t="s">
        <v>6582</v>
      </c>
      <c r="C206" t="s">
        <v>184</v>
      </c>
      <c r="D206" t="s">
        <v>7021</v>
      </c>
      <c r="E206">
        <v>200085537744</v>
      </c>
      <c r="G206" t="s">
        <v>6588</v>
      </c>
      <c r="H206">
        <v>35615225718.431999</v>
      </c>
      <c r="I206" s="46">
        <v>35.615225718432001</v>
      </c>
    </row>
    <row r="207" spans="1:9" x14ac:dyDescent="0.25">
      <c r="B207" t="s">
        <v>6651</v>
      </c>
      <c r="C207" t="s">
        <v>260</v>
      </c>
      <c r="D207" t="s">
        <v>7019</v>
      </c>
      <c r="E207">
        <v>415021590683</v>
      </c>
      <c r="H207">
        <v>0</v>
      </c>
      <c r="I207" s="46">
        <v>0</v>
      </c>
    </row>
    <row r="208" spans="1:9" x14ac:dyDescent="0.25">
      <c r="B208" t="s">
        <v>6666</v>
      </c>
      <c r="C208" t="s">
        <v>184</v>
      </c>
      <c r="D208" t="s">
        <v>7019</v>
      </c>
      <c r="E208">
        <v>3131377762925</v>
      </c>
      <c r="G208" t="s">
        <v>824</v>
      </c>
      <c r="H208">
        <v>438392886809.50006</v>
      </c>
      <c r="I208" s="46">
        <v>438.39288680950006</v>
      </c>
    </row>
    <row r="209" spans="1:9" x14ac:dyDescent="0.25">
      <c r="A209" t="s">
        <v>695</v>
      </c>
      <c r="B209" t="s">
        <v>6682</v>
      </c>
      <c r="C209" t="s">
        <v>903</v>
      </c>
      <c r="D209" t="s">
        <v>7019</v>
      </c>
      <c r="E209">
        <v>23315080560000</v>
      </c>
      <c r="H209">
        <v>0</v>
      </c>
      <c r="I209" s="46">
        <v>0</v>
      </c>
    </row>
    <row r="210" spans="1:9" x14ac:dyDescent="0.25">
      <c r="A210" t="s">
        <v>6703</v>
      </c>
      <c r="B210" t="s">
        <v>6701</v>
      </c>
      <c r="C210" t="s">
        <v>393</v>
      </c>
      <c r="D210" t="s">
        <v>7019</v>
      </c>
      <c r="E210">
        <v>59319484710</v>
      </c>
      <c r="G210" t="s">
        <v>1949</v>
      </c>
      <c r="H210">
        <v>4864197746.2200003</v>
      </c>
      <c r="I210" s="46">
        <v>4.8641977462200003</v>
      </c>
    </row>
    <row r="211" spans="1:9" x14ac:dyDescent="0.25">
      <c r="A211" t="s">
        <v>6765</v>
      </c>
      <c r="B211" t="s">
        <v>6763</v>
      </c>
      <c r="C211" t="s">
        <v>184</v>
      </c>
      <c r="D211" t="s">
        <v>7021</v>
      </c>
      <c r="E211">
        <v>69238903106</v>
      </c>
      <c r="G211" t="s">
        <v>612</v>
      </c>
      <c r="H211">
        <v>13847780621.200001</v>
      </c>
      <c r="I211" s="46">
        <v>13.8477806212</v>
      </c>
    </row>
    <row r="212" spans="1:9" x14ac:dyDescent="0.25">
      <c r="A212" t="s">
        <v>6798</v>
      </c>
      <c r="B212" t="s">
        <v>6796</v>
      </c>
      <c r="C212" t="s">
        <v>278</v>
      </c>
      <c r="D212" t="s">
        <v>7021</v>
      </c>
      <c r="E212">
        <v>956332655</v>
      </c>
      <c r="G212" t="s">
        <v>6803</v>
      </c>
      <c r="H212">
        <v>212305849.41</v>
      </c>
      <c r="I212" s="46">
        <v>0.21230584941</v>
      </c>
    </row>
    <row r="213" spans="1:9" x14ac:dyDescent="0.25">
      <c r="B213" t="s">
        <v>6821</v>
      </c>
      <c r="C213" t="s">
        <v>393</v>
      </c>
      <c r="D213" t="s">
        <v>7022</v>
      </c>
      <c r="E213">
        <v>482359318767</v>
      </c>
      <c r="H213">
        <v>0</v>
      </c>
      <c r="I213" s="46">
        <v>0</v>
      </c>
    </row>
    <row r="214" spans="1:9" x14ac:dyDescent="0.25">
      <c r="A214" t="s">
        <v>187</v>
      </c>
      <c r="B214" t="s">
        <v>6842</v>
      </c>
      <c r="C214" t="s">
        <v>278</v>
      </c>
      <c r="D214" t="s">
        <v>7021</v>
      </c>
      <c r="E214">
        <v>245213686369</v>
      </c>
      <c r="G214" t="s">
        <v>2485</v>
      </c>
      <c r="H214">
        <v>28690001305.173</v>
      </c>
      <c r="I214" s="46">
        <v>28.690001305173002</v>
      </c>
    </row>
    <row r="215" spans="1:9" x14ac:dyDescent="0.25">
      <c r="B215" t="s">
        <v>6896</v>
      </c>
      <c r="C215" t="s">
        <v>393</v>
      </c>
      <c r="D215" t="s">
        <v>7019</v>
      </c>
      <c r="E215">
        <v>4204000000</v>
      </c>
      <c r="H215">
        <v>0</v>
      </c>
      <c r="I215" s="46">
        <v>0</v>
      </c>
    </row>
    <row r="216" spans="1:9" x14ac:dyDescent="0.25">
      <c r="A216" t="s">
        <v>115</v>
      </c>
      <c r="B216" t="s">
        <v>6908</v>
      </c>
      <c r="C216" t="s">
        <v>260</v>
      </c>
      <c r="D216" t="s">
        <v>7021</v>
      </c>
      <c r="E216">
        <v>18036800000</v>
      </c>
      <c r="H216">
        <v>0</v>
      </c>
      <c r="I216" s="46">
        <v>0</v>
      </c>
    </row>
    <row r="217" spans="1:9" x14ac:dyDescent="0.25">
      <c r="B217" t="s">
        <v>6927</v>
      </c>
      <c r="C217" t="s">
        <v>260</v>
      </c>
      <c r="D217" t="s">
        <v>7020</v>
      </c>
      <c r="E217">
        <v>21606161066</v>
      </c>
      <c r="H217">
        <v>0</v>
      </c>
      <c r="I217" s="46">
        <v>0</v>
      </c>
    </row>
    <row r="218" spans="1:9" x14ac:dyDescent="0.25">
      <c r="A218" t="s">
        <v>3463</v>
      </c>
      <c r="B218" t="s">
        <v>6946</v>
      </c>
      <c r="C218" t="s">
        <v>319</v>
      </c>
      <c r="D218" t="s">
        <v>7021</v>
      </c>
      <c r="E218">
        <v>26720073435</v>
      </c>
      <c r="G218" t="s">
        <v>2045</v>
      </c>
      <c r="H218">
        <v>3206408812.1999998</v>
      </c>
      <c r="I218" s="46">
        <v>3.2064088121999998</v>
      </c>
    </row>
    <row r="219" spans="1:9" x14ac:dyDescent="0.25">
      <c r="A219" t="s">
        <v>924</v>
      </c>
      <c r="B219" t="s">
        <v>6985</v>
      </c>
      <c r="C219" t="s">
        <v>319</v>
      </c>
      <c r="D219" t="s">
        <v>7021</v>
      </c>
      <c r="E219">
        <v>28371238665</v>
      </c>
      <c r="H219">
        <v>0</v>
      </c>
      <c r="I219" s="46">
        <v>0</v>
      </c>
    </row>
    <row r="222" spans="1:9" x14ac:dyDescent="0.25">
      <c r="E222">
        <v>3206408812.1999998</v>
      </c>
    </row>
  </sheetData>
  <autoFilter ref="A1:I2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51"/>
  <sheetViews>
    <sheetView workbookViewId="0">
      <selection activeCell="D3" sqref="D3"/>
    </sheetView>
  </sheetViews>
  <sheetFormatPr defaultRowHeight="15" x14ac:dyDescent="0.25"/>
  <cols>
    <col min="4" max="4" width="17.85546875" bestFit="1" customWidth="1"/>
    <col min="5" max="5" width="20.7109375" bestFit="1" customWidth="1"/>
    <col min="6" max="6" width="15.5703125" customWidth="1"/>
    <col min="18" max="18" width="52.7109375" customWidth="1"/>
    <col min="24" max="24" width="32.5703125" bestFit="1" customWidth="1"/>
    <col min="25" max="25" width="34.85546875" customWidth="1"/>
    <col min="27" max="27" width="32.7109375" bestFit="1" customWidth="1"/>
    <col min="71" max="71" width="71.140625" bestFit="1" customWidth="1"/>
    <col min="72" max="72" width="19" customWidth="1"/>
  </cols>
  <sheetData>
    <row r="1" spans="1:113" x14ac:dyDescent="0.25">
      <c r="A1" s="4"/>
      <c r="B1" s="4"/>
      <c r="C1" s="4"/>
      <c r="E1" s="4"/>
      <c r="F1" s="4"/>
      <c r="G1" t="s">
        <v>7048</v>
      </c>
      <c r="H1" t="s">
        <v>7048</v>
      </c>
      <c r="I1" t="s">
        <v>7048</v>
      </c>
      <c r="J1" t="s">
        <v>7048</v>
      </c>
      <c r="K1" t="s">
        <v>7048</v>
      </c>
      <c r="L1" t="s">
        <v>7048</v>
      </c>
      <c r="M1" t="s">
        <v>7048</v>
      </c>
      <c r="N1" t="s">
        <v>7048</v>
      </c>
      <c r="O1" t="s">
        <v>7048</v>
      </c>
      <c r="P1" t="s">
        <v>7048</v>
      </c>
      <c r="Q1" s="4"/>
      <c r="R1" s="3" t="s">
        <v>51</v>
      </c>
      <c r="S1" s="4"/>
      <c r="T1" s="4"/>
      <c r="U1" s="4"/>
      <c r="V1" s="4"/>
      <c r="W1" s="3" t="s">
        <v>52</v>
      </c>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row>
    <row r="2" spans="1:113" x14ac:dyDescent="0.25">
      <c r="A2" s="1" t="s">
        <v>4</v>
      </c>
      <c r="B2" s="1" t="s">
        <v>7032</v>
      </c>
      <c r="C2" s="1" t="s">
        <v>0</v>
      </c>
      <c r="D2" s="1" t="s">
        <v>1</v>
      </c>
      <c r="E2" s="1" t="s">
        <v>7</v>
      </c>
      <c r="F2" s="1" t="s">
        <v>7028</v>
      </c>
      <c r="G2" s="26" t="s">
        <v>3352</v>
      </c>
      <c r="H2" s="26" t="s">
        <v>692</v>
      </c>
      <c r="I2" s="26" t="s">
        <v>7033</v>
      </c>
      <c r="J2" s="26" t="s">
        <v>7034</v>
      </c>
      <c r="K2" s="26" t="s">
        <v>7035</v>
      </c>
      <c r="L2" s="26" t="s">
        <v>7036</v>
      </c>
      <c r="M2" s="26" t="s">
        <v>7037</v>
      </c>
      <c r="N2" s="26" t="s">
        <v>7039</v>
      </c>
      <c r="O2" s="26" t="s">
        <v>7038</v>
      </c>
      <c r="P2" s="26" t="s">
        <v>7049</v>
      </c>
      <c r="Q2" s="26"/>
      <c r="R2" s="4"/>
      <c r="S2" s="26" t="s">
        <v>217</v>
      </c>
      <c r="T2" s="26" t="s">
        <v>4969</v>
      </c>
      <c r="U2" s="26" t="s">
        <v>151</v>
      </c>
      <c r="V2" s="26" t="s">
        <v>741</v>
      </c>
      <c r="W2" s="4"/>
      <c r="X2" s="1" t="s">
        <v>10</v>
      </c>
      <c r="Y2" s="27" t="s">
        <v>7053</v>
      </c>
      <c r="Z2" s="1" t="s">
        <v>11</v>
      </c>
      <c r="AA2" s="1" t="s">
        <v>7054</v>
      </c>
      <c r="AB2" s="27" t="s">
        <v>7055</v>
      </c>
      <c r="AC2" s="1" t="s">
        <v>13</v>
      </c>
      <c r="AD2" s="1" t="s">
        <v>14</v>
      </c>
      <c r="AE2" s="1" t="s">
        <v>15</v>
      </c>
      <c r="AF2" s="1" t="s">
        <v>16</v>
      </c>
      <c r="AG2" s="1" t="s">
        <v>17</v>
      </c>
      <c r="AH2" s="1" t="s">
        <v>24</v>
      </c>
      <c r="AI2" s="1" t="s">
        <v>25</v>
      </c>
      <c r="AJ2" s="1" t="s">
        <v>26</v>
      </c>
      <c r="AK2" s="1" t="s">
        <v>27</v>
      </c>
      <c r="AL2" s="1" t="s">
        <v>28</v>
      </c>
      <c r="AM2" s="1" t="s">
        <v>29</v>
      </c>
      <c r="AN2" s="1" t="s">
        <v>30</v>
      </c>
      <c r="AO2" s="1" t="s">
        <v>31</v>
      </c>
      <c r="AP2" s="1" t="s">
        <v>32</v>
      </c>
      <c r="AQ2" s="1" t="s">
        <v>33</v>
      </c>
      <c r="AR2" s="1" t="s">
        <v>34</v>
      </c>
      <c r="AS2" s="1" t="s">
        <v>35</v>
      </c>
      <c r="AT2" s="1" t="s">
        <v>36</v>
      </c>
      <c r="AU2" s="1" t="s">
        <v>37</v>
      </c>
      <c r="AV2" s="1" t="s">
        <v>38</v>
      </c>
      <c r="AW2" s="1" t="s">
        <v>39</v>
      </c>
      <c r="AX2" s="1" t="s">
        <v>40</v>
      </c>
      <c r="AY2" s="1" t="s">
        <v>41</v>
      </c>
      <c r="AZ2" s="1" t="s">
        <v>42</v>
      </c>
      <c r="BA2" s="1" t="s">
        <v>43</v>
      </c>
      <c r="BB2" s="1" t="s">
        <v>44</v>
      </c>
      <c r="BC2" s="1" t="s">
        <v>45</v>
      </c>
      <c r="BD2" s="1" t="s">
        <v>46</v>
      </c>
      <c r="BE2" s="1" t="s">
        <v>47</v>
      </c>
      <c r="BF2" s="1" t="s">
        <v>48</v>
      </c>
      <c r="BG2" s="1" t="s">
        <v>50</v>
      </c>
      <c r="BH2" s="1" t="s">
        <v>53</v>
      </c>
      <c r="BI2" s="1" t="s">
        <v>54</v>
      </c>
      <c r="BJ2" s="1" t="s">
        <v>55</v>
      </c>
      <c r="BK2" s="1" t="s">
        <v>58</v>
      </c>
      <c r="BL2" s="1" t="s">
        <v>59</v>
      </c>
      <c r="BM2" s="1" t="s">
        <v>60</v>
      </c>
      <c r="BN2" s="1" t="s">
        <v>61</v>
      </c>
      <c r="BO2" s="1" t="s">
        <v>62</v>
      </c>
      <c r="BP2" s="1" t="s">
        <v>64</v>
      </c>
      <c r="BQ2" s="1" t="s">
        <v>65</v>
      </c>
      <c r="BR2" s="1" t="s">
        <v>66</v>
      </c>
      <c r="BS2" s="1" t="s">
        <v>67</v>
      </c>
      <c r="BT2" s="27" t="s">
        <v>7060</v>
      </c>
      <c r="BU2" s="1" t="s">
        <v>68</v>
      </c>
      <c r="BV2" s="1" t="s">
        <v>69</v>
      </c>
      <c r="BW2" s="1" t="s">
        <v>71</v>
      </c>
      <c r="BX2" s="1" t="s">
        <v>72</v>
      </c>
      <c r="BY2" s="1" t="s">
        <v>73</v>
      </c>
      <c r="BZ2" s="1" t="s">
        <v>74</v>
      </c>
      <c r="CA2" s="1" t="s">
        <v>75</v>
      </c>
      <c r="CB2" s="1" t="s">
        <v>76</v>
      </c>
      <c r="CC2" s="1" t="s">
        <v>77</v>
      </c>
      <c r="CD2" s="1" t="s">
        <v>78</v>
      </c>
      <c r="CE2" s="1" t="s">
        <v>79</v>
      </c>
      <c r="CF2" s="1" t="s">
        <v>80</v>
      </c>
      <c r="CG2" s="1" t="s">
        <v>81</v>
      </c>
      <c r="CH2" s="1" t="s">
        <v>82</v>
      </c>
      <c r="CI2" s="1" t="s">
        <v>83</v>
      </c>
      <c r="CJ2" s="1" t="s">
        <v>84</v>
      </c>
      <c r="CK2" s="1" t="s">
        <v>85</v>
      </c>
      <c r="CL2" s="1" t="s">
        <v>86</v>
      </c>
      <c r="CM2" s="1" t="s">
        <v>87</v>
      </c>
      <c r="CN2" s="1" t="s">
        <v>88</v>
      </c>
      <c r="CO2" s="1" t="s">
        <v>89</v>
      </c>
      <c r="CP2" s="1" t="s">
        <v>90</v>
      </c>
      <c r="CQ2" s="1" t="s">
        <v>91</v>
      </c>
      <c r="CR2" s="1" t="s">
        <v>92</v>
      </c>
      <c r="CS2" s="1" t="s">
        <v>93</v>
      </c>
      <c r="CT2" s="1" t="s">
        <v>94</v>
      </c>
      <c r="CU2" s="1" t="s">
        <v>95</v>
      </c>
      <c r="CV2" s="1" t="s">
        <v>96</v>
      </c>
      <c r="CW2" s="1" t="s">
        <v>97</v>
      </c>
      <c r="CX2" s="1" t="s">
        <v>98</v>
      </c>
      <c r="CY2" s="1" t="s">
        <v>99</v>
      </c>
      <c r="CZ2" s="1" t="s">
        <v>100</v>
      </c>
      <c r="DA2" s="1" t="s">
        <v>101</v>
      </c>
      <c r="DB2" s="1" t="s">
        <v>102</v>
      </c>
      <c r="DC2" s="1" t="s">
        <v>103</v>
      </c>
      <c r="DD2" s="1" t="s">
        <v>104</v>
      </c>
      <c r="DE2" s="1" t="s">
        <v>107</v>
      </c>
      <c r="DF2" s="1" t="s">
        <v>108</v>
      </c>
      <c r="DG2" s="1" t="s">
        <v>7015</v>
      </c>
      <c r="DH2" s="1" t="s">
        <v>7016</v>
      </c>
      <c r="DI2" s="1" t="s">
        <v>7017</v>
      </c>
    </row>
    <row r="3" spans="1:113" x14ac:dyDescent="0.25">
      <c r="A3" s="16">
        <v>2018</v>
      </c>
      <c r="B3" s="16">
        <f>IF(ISBLANK(A3),"",(2022-A3))</f>
        <v>4</v>
      </c>
      <c r="C3" s="4" t="s">
        <v>318</v>
      </c>
      <c r="D3" t="s">
        <v>319</v>
      </c>
      <c r="E3" s="4" t="s">
        <v>7021</v>
      </c>
      <c r="F3" s="4" t="s">
        <v>126</v>
      </c>
      <c r="G3" s="15" t="str">
        <f>IF(ISNUMBER(SEARCH(G2,$R$3)),"Yes","")</f>
        <v>Yes</v>
      </c>
      <c r="H3" s="15" t="str">
        <f t="shared" ref="H3:P3" si="0">IF(ISNUMBER(SEARCH(H2,$R$3)),"Yes","")</f>
        <v>Yes</v>
      </c>
      <c r="I3" s="15" t="str">
        <f t="shared" si="0"/>
        <v>Yes</v>
      </c>
      <c r="J3" s="15" t="str">
        <f t="shared" si="0"/>
        <v>Yes</v>
      </c>
      <c r="K3" s="15" t="str">
        <f t="shared" si="0"/>
        <v>Yes</v>
      </c>
      <c r="L3" s="15" t="str">
        <f t="shared" si="0"/>
        <v>Yes</v>
      </c>
      <c r="M3" s="15" t="str">
        <f t="shared" si="0"/>
        <v/>
      </c>
      <c r="N3" s="15" t="str">
        <f t="shared" si="0"/>
        <v>Yes</v>
      </c>
      <c r="O3" s="15" t="str">
        <f t="shared" si="0"/>
        <v/>
      </c>
      <c r="P3" s="15" t="str">
        <f t="shared" si="0"/>
        <v/>
      </c>
      <c r="Q3" s="4"/>
      <c r="R3" s="4" t="s">
        <v>352</v>
      </c>
      <c r="S3" s="4"/>
      <c r="T3" s="4"/>
      <c r="U3" s="4"/>
      <c r="V3" s="4"/>
      <c r="W3" s="4"/>
      <c r="X3" s="18">
        <v>101353230784</v>
      </c>
      <c r="Y3" s="18">
        <f>X3/1000000000</f>
        <v>101.353230784</v>
      </c>
      <c r="Z3" s="16">
        <v>7.0000000000000007E-2</v>
      </c>
      <c r="AA3" s="18">
        <f>X3*Z3</f>
        <v>7094726154.8800011</v>
      </c>
      <c r="AB3" s="18">
        <f>AA3/1000000000</f>
        <v>7.0947261548800009</v>
      </c>
      <c r="AC3" s="4" t="s">
        <v>126</v>
      </c>
      <c r="AD3" s="4" t="s">
        <v>126</v>
      </c>
      <c r="AE3" s="4" t="s">
        <v>126</v>
      </c>
      <c r="AF3" s="4" t="s">
        <v>198</v>
      </c>
      <c r="AG3" s="16">
        <v>0</v>
      </c>
      <c r="AH3" s="4" t="s">
        <v>126</v>
      </c>
      <c r="AI3" s="4" t="s">
        <v>126</v>
      </c>
      <c r="AJ3" s="4"/>
      <c r="AK3" s="4" t="s">
        <v>126</v>
      </c>
      <c r="AL3" s="4" t="s">
        <v>126</v>
      </c>
      <c r="AM3" s="4" t="s">
        <v>126</v>
      </c>
      <c r="AN3" s="4" t="s">
        <v>126</v>
      </c>
      <c r="AO3" s="4" t="s">
        <v>126</v>
      </c>
      <c r="AP3" s="4" t="s">
        <v>126</v>
      </c>
      <c r="AQ3" s="4" t="s">
        <v>126</v>
      </c>
      <c r="AR3" s="4" t="s">
        <v>126</v>
      </c>
      <c r="AS3" s="4" t="s">
        <v>126</v>
      </c>
      <c r="AT3" s="4" t="s">
        <v>126</v>
      </c>
      <c r="AU3" s="4" t="s">
        <v>126</v>
      </c>
      <c r="AV3" s="4" t="s">
        <v>126</v>
      </c>
      <c r="AW3" s="4" t="s">
        <v>126</v>
      </c>
      <c r="AX3" s="4" t="s">
        <v>126</v>
      </c>
      <c r="AY3" s="4" t="s">
        <v>126</v>
      </c>
      <c r="AZ3" s="4" t="s">
        <v>126</v>
      </c>
      <c r="BA3" s="4" t="s">
        <v>126</v>
      </c>
      <c r="BB3" s="4" t="s">
        <v>126</v>
      </c>
      <c r="BC3" s="4" t="s">
        <v>126</v>
      </c>
      <c r="BD3" s="4" t="s">
        <v>126</v>
      </c>
      <c r="BE3" s="4" t="s">
        <v>126</v>
      </c>
      <c r="BF3" s="4" t="s">
        <v>126</v>
      </c>
      <c r="BG3" s="4" t="s">
        <v>126</v>
      </c>
      <c r="BH3" s="4" t="s">
        <v>198</v>
      </c>
      <c r="BI3" s="4"/>
      <c r="BJ3" s="4" t="s">
        <v>198</v>
      </c>
      <c r="BK3" s="4"/>
      <c r="BL3" s="4" t="s">
        <v>156</v>
      </c>
      <c r="BM3" s="4" t="s">
        <v>157</v>
      </c>
      <c r="BN3" s="4"/>
      <c r="BO3" s="4" t="s">
        <v>126</v>
      </c>
      <c r="BP3" s="22">
        <v>0.14499999999999999</v>
      </c>
      <c r="BQ3" s="22">
        <v>5.0000000000000001E-3</v>
      </c>
      <c r="BR3" s="18">
        <v>250</v>
      </c>
      <c r="BS3" s="18">
        <v>872048238</v>
      </c>
      <c r="BT3" s="18">
        <f>BS3/1000000000</f>
        <v>0.87204823799999998</v>
      </c>
      <c r="BU3" s="22">
        <v>7.4000000000000003E-3</v>
      </c>
      <c r="BV3" s="18" t="s">
        <v>361</v>
      </c>
      <c r="BW3" s="18">
        <v>996</v>
      </c>
      <c r="BX3" s="18">
        <v>1468878273365</v>
      </c>
      <c r="BY3" s="18">
        <v>240</v>
      </c>
      <c r="BZ3" s="18">
        <v>236213957873.56</v>
      </c>
      <c r="CA3" s="18">
        <v>18</v>
      </c>
      <c r="CB3" s="18">
        <v>60465409127.900002</v>
      </c>
      <c r="CC3" s="18">
        <v>181</v>
      </c>
      <c r="CD3" s="18">
        <v>145630096141.42999</v>
      </c>
      <c r="CE3" s="18">
        <v>39</v>
      </c>
      <c r="CF3" s="18">
        <v>30113452604.23</v>
      </c>
      <c r="CG3" s="18">
        <v>881</v>
      </c>
      <c r="CH3" s="18">
        <v>3494108258.0900002</v>
      </c>
      <c r="CI3" s="18">
        <v>10</v>
      </c>
      <c r="CJ3" s="18">
        <v>1074806057.55</v>
      </c>
      <c r="CK3" s="18">
        <v>466</v>
      </c>
      <c r="CL3" s="18">
        <v>503703863.95999998</v>
      </c>
      <c r="CM3" s="18">
        <v>425</v>
      </c>
      <c r="CN3" s="18">
        <v>4065210451.6700001</v>
      </c>
      <c r="CO3" s="18"/>
      <c r="CP3" s="18"/>
      <c r="CQ3" s="18">
        <v>10</v>
      </c>
      <c r="CR3" s="18">
        <v>1802636.68</v>
      </c>
      <c r="CS3" s="18">
        <v>206</v>
      </c>
      <c r="CT3" s="18">
        <v>412823174.75</v>
      </c>
      <c r="CU3" s="18">
        <v>22</v>
      </c>
      <c r="CV3" s="18">
        <v>4503348.16</v>
      </c>
      <c r="CW3" s="18">
        <v>2</v>
      </c>
      <c r="CX3" s="18">
        <v>3</v>
      </c>
      <c r="CY3" s="18">
        <v>3</v>
      </c>
      <c r="CZ3" s="18">
        <v>4</v>
      </c>
      <c r="DA3" s="18">
        <v>5</v>
      </c>
      <c r="DB3" s="18">
        <v>5</v>
      </c>
      <c r="DC3" s="18">
        <v>20</v>
      </c>
      <c r="DD3" s="18">
        <v>52</v>
      </c>
      <c r="DE3" s="18">
        <v>93</v>
      </c>
      <c r="DF3" s="18">
        <v>93</v>
      </c>
      <c r="DG3" s="4" t="s">
        <v>126</v>
      </c>
      <c r="DH3" s="4" t="s">
        <v>126</v>
      </c>
      <c r="DI3" s="4" t="s">
        <v>126</v>
      </c>
    </row>
    <row r="4" spans="1:113" x14ac:dyDescent="0.25">
      <c r="A4" s="16">
        <v>2020</v>
      </c>
      <c r="B4" s="16">
        <f t="shared" ref="B4:B50" si="1">IF(ISBLANK(A4),"",(2022-A4))</f>
        <v>2</v>
      </c>
      <c r="C4" s="4" t="s">
        <v>864</v>
      </c>
      <c r="D4" t="s">
        <v>319</v>
      </c>
      <c r="E4" s="4" t="s">
        <v>7021</v>
      </c>
      <c r="F4" s="4" t="s">
        <v>126</v>
      </c>
      <c r="G4" s="15" t="str">
        <f>IF(ISNUMBER(SEARCH(G2,$R$4)),"Yes","")</f>
        <v>Yes</v>
      </c>
      <c r="H4" s="15" t="str">
        <f t="shared" ref="H4:P4" si="2">IF(ISNUMBER(SEARCH(H2,$R$4)),"Yes","")</f>
        <v>Yes</v>
      </c>
      <c r="I4" s="15" t="str">
        <f t="shared" si="2"/>
        <v/>
      </c>
      <c r="J4" s="15" t="str">
        <f t="shared" si="2"/>
        <v/>
      </c>
      <c r="K4" s="15" t="str">
        <f t="shared" si="2"/>
        <v/>
      </c>
      <c r="L4" s="15" t="str">
        <f t="shared" si="2"/>
        <v/>
      </c>
      <c r="M4" s="15" t="str">
        <f t="shared" si="2"/>
        <v/>
      </c>
      <c r="N4" s="15" t="str">
        <f t="shared" si="2"/>
        <v/>
      </c>
      <c r="O4" s="15" t="str">
        <f t="shared" si="2"/>
        <v/>
      </c>
      <c r="P4" s="15" t="str">
        <f t="shared" si="2"/>
        <v>Yes</v>
      </c>
      <c r="Q4" s="4"/>
      <c r="R4" s="4" t="s">
        <v>892</v>
      </c>
      <c r="S4" s="4"/>
      <c r="T4" s="4"/>
      <c r="U4" s="4"/>
      <c r="V4" s="4"/>
      <c r="W4" s="4"/>
      <c r="X4" s="18">
        <v>15651545331</v>
      </c>
      <c r="Y4" s="18">
        <f t="shared" ref="Y4:Y50" si="3">X4/1000000000</f>
        <v>15.651545330999999</v>
      </c>
      <c r="Z4" s="4"/>
      <c r="AA4" s="18">
        <v>0</v>
      </c>
      <c r="AB4" s="18">
        <f t="shared" ref="AB4:AB50" si="4">AA4/1000000000</f>
        <v>0</v>
      </c>
      <c r="AC4" s="4" t="s">
        <v>126</v>
      </c>
      <c r="AD4" s="4" t="s">
        <v>126</v>
      </c>
      <c r="AE4" s="4" t="s">
        <v>126</v>
      </c>
      <c r="AF4" s="4" t="s">
        <v>198</v>
      </c>
      <c r="AG4" s="4"/>
      <c r="AH4" s="4" t="s">
        <v>126</v>
      </c>
      <c r="AI4" s="4" t="s">
        <v>126</v>
      </c>
      <c r="AJ4" s="4" t="s">
        <v>126</v>
      </c>
      <c r="AK4" s="4" t="s">
        <v>126</v>
      </c>
      <c r="AL4" s="4" t="s">
        <v>126</v>
      </c>
      <c r="AM4" s="4" t="s">
        <v>126</v>
      </c>
      <c r="AN4" s="4" t="s">
        <v>126</v>
      </c>
      <c r="AO4" s="4" t="s">
        <v>126</v>
      </c>
      <c r="AP4" s="4" t="s">
        <v>126</v>
      </c>
      <c r="AQ4" s="4" t="s">
        <v>126</v>
      </c>
      <c r="AR4" s="4" t="s">
        <v>126</v>
      </c>
      <c r="AS4" s="4" t="s">
        <v>126</v>
      </c>
      <c r="AT4" s="4" t="s">
        <v>126</v>
      </c>
      <c r="AU4" s="4" t="s">
        <v>126</v>
      </c>
      <c r="AV4" s="4" t="s">
        <v>126</v>
      </c>
      <c r="AW4" s="4" t="s">
        <v>126</v>
      </c>
      <c r="AX4" s="4" t="s">
        <v>126</v>
      </c>
      <c r="AY4" s="4" t="s">
        <v>126</v>
      </c>
      <c r="AZ4" s="4" t="s">
        <v>126</v>
      </c>
      <c r="BA4" s="4" t="s">
        <v>126</v>
      </c>
      <c r="BB4" s="4" t="s">
        <v>126</v>
      </c>
      <c r="BC4" s="4" t="s">
        <v>126</v>
      </c>
      <c r="BD4" s="4" t="s">
        <v>126</v>
      </c>
      <c r="BE4" s="4" t="s">
        <v>126</v>
      </c>
      <c r="BF4" s="4" t="s">
        <v>126</v>
      </c>
      <c r="BG4" s="4" t="s">
        <v>126</v>
      </c>
      <c r="BH4" s="4" t="s">
        <v>198</v>
      </c>
      <c r="BI4" s="4"/>
      <c r="BJ4" s="4" t="s">
        <v>198</v>
      </c>
      <c r="BK4" s="4"/>
      <c r="BL4" s="4"/>
      <c r="BM4" s="4"/>
      <c r="BN4" s="4"/>
      <c r="BO4" s="4" t="s">
        <v>198</v>
      </c>
      <c r="BP4" s="22"/>
      <c r="BQ4" s="22"/>
      <c r="BR4" s="18"/>
      <c r="BS4" s="18"/>
      <c r="BT4" s="18">
        <f t="shared" ref="BT4:BT51" si="5">BS4/1000000000</f>
        <v>0</v>
      </c>
      <c r="BU4" s="22"/>
      <c r="BV4" s="18"/>
      <c r="BW4" s="18">
        <v>576</v>
      </c>
      <c r="BX4" s="18">
        <v>396852059458</v>
      </c>
      <c r="BY4" s="18">
        <v>608</v>
      </c>
      <c r="BZ4" s="18">
        <v>400719492190</v>
      </c>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v>19</v>
      </c>
      <c r="DA4" s="18">
        <v>24</v>
      </c>
      <c r="DB4" s="18"/>
      <c r="DC4" s="18"/>
      <c r="DD4" s="18"/>
      <c r="DE4" s="18"/>
      <c r="DF4" s="18"/>
      <c r="DG4" s="4"/>
      <c r="DH4" s="4"/>
      <c r="DI4" s="4"/>
    </row>
    <row r="5" spans="1:113" x14ac:dyDescent="0.25">
      <c r="A5" s="16">
        <v>2015</v>
      </c>
      <c r="B5" s="16">
        <f t="shared" si="1"/>
        <v>7</v>
      </c>
      <c r="C5" s="4" t="s">
        <v>1055</v>
      </c>
      <c r="D5" t="s">
        <v>319</v>
      </c>
      <c r="E5" s="4" t="s">
        <v>7022</v>
      </c>
      <c r="F5" s="4" t="s">
        <v>126</v>
      </c>
      <c r="G5" s="15" t="str">
        <f>IF(ISNUMBER(SEARCH(G2,$R$5)),"Yes","")</f>
        <v>Yes</v>
      </c>
      <c r="H5" s="15" t="str">
        <f t="shared" ref="H5:P5" si="6">IF(ISNUMBER(SEARCH(H2,$R$5)),"Yes","")</f>
        <v>Yes</v>
      </c>
      <c r="I5" s="15" t="str">
        <f t="shared" si="6"/>
        <v>Yes</v>
      </c>
      <c r="J5" s="15" t="str">
        <f t="shared" si="6"/>
        <v>Yes</v>
      </c>
      <c r="K5" s="15" t="str">
        <f t="shared" si="6"/>
        <v/>
      </c>
      <c r="L5" s="15" t="str">
        <f t="shared" si="6"/>
        <v/>
      </c>
      <c r="M5" s="15" t="str">
        <f t="shared" si="6"/>
        <v/>
      </c>
      <c r="N5" s="15" t="str">
        <f t="shared" si="6"/>
        <v/>
      </c>
      <c r="O5" s="15" t="str">
        <f t="shared" si="6"/>
        <v/>
      </c>
      <c r="P5" s="15" t="str">
        <f t="shared" si="6"/>
        <v/>
      </c>
      <c r="Q5" s="4"/>
      <c r="R5" s="4" t="s">
        <v>1086</v>
      </c>
      <c r="S5" s="4"/>
      <c r="T5" s="4"/>
      <c r="U5" s="4"/>
      <c r="V5" s="4"/>
      <c r="W5" s="4"/>
      <c r="X5" s="18">
        <v>17614791265</v>
      </c>
      <c r="Y5" s="18">
        <f t="shared" si="3"/>
        <v>17.614791265000001</v>
      </c>
      <c r="Z5" s="16">
        <v>3.8199999999999998E-2</v>
      </c>
      <c r="AA5" s="18">
        <v>672885026.32299995</v>
      </c>
      <c r="AB5" s="18">
        <f t="shared" si="4"/>
        <v>0.67288502632299996</v>
      </c>
      <c r="AC5" s="4" t="s">
        <v>126</v>
      </c>
      <c r="AD5" s="4" t="s">
        <v>126</v>
      </c>
      <c r="AE5" s="4" t="s">
        <v>126</v>
      </c>
      <c r="AF5" s="4" t="s">
        <v>126</v>
      </c>
      <c r="AG5" s="16">
        <v>7</v>
      </c>
      <c r="AH5" s="4" t="s">
        <v>126</v>
      </c>
      <c r="AI5" s="4" t="s">
        <v>126</v>
      </c>
      <c r="AJ5" s="4"/>
      <c r="AK5" s="4" t="s">
        <v>126</v>
      </c>
      <c r="AL5" s="4" t="s">
        <v>126</v>
      </c>
      <c r="AM5" s="4"/>
      <c r="AN5" s="4"/>
      <c r="AO5" s="4" t="s">
        <v>126</v>
      </c>
      <c r="AP5" s="4" t="s">
        <v>126</v>
      </c>
      <c r="AQ5" s="4" t="s">
        <v>126</v>
      </c>
      <c r="AR5" s="4" t="s">
        <v>126</v>
      </c>
      <c r="AS5" s="4"/>
      <c r="AT5" s="4"/>
      <c r="AU5" s="4"/>
      <c r="AV5" s="4" t="s">
        <v>126</v>
      </c>
      <c r="AW5" s="4" t="s">
        <v>126</v>
      </c>
      <c r="AX5" s="4" t="s">
        <v>126</v>
      </c>
      <c r="AY5" s="4" t="s">
        <v>126</v>
      </c>
      <c r="AZ5" s="4" t="s">
        <v>126</v>
      </c>
      <c r="BA5" s="4" t="s">
        <v>126</v>
      </c>
      <c r="BB5" s="4"/>
      <c r="BC5" s="4"/>
      <c r="BD5" s="4"/>
      <c r="BE5" s="4"/>
      <c r="BF5" s="4"/>
      <c r="BG5" s="4" t="s">
        <v>126</v>
      </c>
      <c r="BH5" s="4" t="s">
        <v>198</v>
      </c>
      <c r="BI5" s="4" t="s">
        <v>1087</v>
      </c>
      <c r="BJ5" s="4" t="s">
        <v>126</v>
      </c>
      <c r="BK5" s="4"/>
      <c r="BL5" s="4" t="s">
        <v>1089</v>
      </c>
      <c r="BM5" s="4" t="s">
        <v>157</v>
      </c>
      <c r="BN5" s="4" t="s">
        <v>1090</v>
      </c>
      <c r="BO5" s="4" t="s">
        <v>126</v>
      </c>
      <c r="BP5" s="22"/>
      <c r="BQ5" s="22"/>
      <c r="BR5" s="18"/>
      <c r="BS5" s="18"/>
      <c r="BT5" s="18">
        <f t="shared" si="5"/>
        <v>0</v>
      </c>
      <c r="BU5" s="22"/>
      <c r="BV5" s="18"/>
      <c r="BW5" s="18">
        <v>5133</v>
      </c>
      <c r="BX5" s="18">
        <v>533000000</v>
      </c>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v>14</v>
      </c>
      <c r="DD5" s="18"/>
      <c r="DE5" s="18"/>
      <c r="DF5" s="18"/>
      <c r="DG5" s="4" t="s">
        <v>126</v>
      </c>
      <c r="DH5" s="4" t="s">
        <v>126</v>
      </c>
      <c r="DI5" s="4" t="s">
        <v>126</v>
      </c>
    </row>
    <row r="6" spans="1:113" x14ac:dyDescent="0.25">
      <c r="A6" s="4"/>
      <c r="B6" s="16" t="str">
        <f t="shared" si="1"/>
        <v/>
      </c>
      <c r="C6" s="4" t="s">
        <v>1189</v>
      </c>
      <c r="D6" t="s">
        <v>319</v>
      </c>
      <c r="E6" s="4" t="s">
        <v>7020</v>
      </c>
      <c r="F6" s="4" t="s">
        <v>198</v>
      </c>
      <c r="G6" s="15" t="str">
        <f t="shared" ref="G6:G50" si="7">IF(ISNUMBER(SEARCH($G$2,R6)),"Yes","")</f>
        <v/>
      </c>
      <c r="H6" s="4"/>
      <c r="I6" s="4"/>
      <c r="J6" s="4"/>
      <c r="K6" s="4"/>
      <c r="L6" s="4"/>
      <c r="M6" s="4"/>
      <c r="N6" s="4"/>
      <c r="O6" s="4"/>
      <c r="P6" s="4"/>
      <c r="Q6" s="4"/>
      <c r="R6" s="4" t="s">
        <v>1203</v>
      </c>
      <c r="S6" s="4"/>
      <c r="T6" s="4"/>
      <c r="U6" s="4"/>
      <c r="V6" s="4"/>
      <c r="W6" s="4"/>
      <c r="X6" s="18">
        <v>19737615114</v>
      </c>
      <c r="Y6" s="18">
        <f t="shared" si="3"/>
        <v>19.737615114</v>
      </c>
      <c r="Z6" s="4"/>
      <c r="AA6" s="18">
        <v>0</v>
      </c>
      <c r="AB6" s="18">
        <f t="shared" si="4"/>
        <v>0</v>
      </c>
      <c r="AC6" s="4" t="s">
        <v>126</v>
      </c>
      <c r="AD6" s="4" t="s">
        <v>126</v>
      </c>
      <c r="AE6" s="4" t="s">
        <v>126</v>
      </c>
      <c r="AF6" s="4" t="s">
        <v>198</v>
      </c>
      <c r="AG6" s="4"/>
      <c r="AH6" s="4" t="s">
        <v>126</v>
      </c>
      <c r="AI6" s="4"/>
      <c r="AJ6" s="4"/>
      <c r="AK6" s="4"/>
      <c r="AL6" s="4" t="s">
        <v>126</v>
      </c>
      <c r="AM6" s="4"/>
      <c r="AN6" s="4"/>
      <c r="AO6" s="4"/>
      <c r="AP6" s="4"/>
      <c r="AQ6" s="4"/>
      <c r="AR6" s="4" t="s">
        <v>126</v>
      </c>
      <c r="AS6" s="4" t="s">
        <v>126</v>
      </c>
      <c r="AT6" s="4" t="s">
        <v>126</v>
      </c>
      <c r="AU6" s="4" t="s">
        <v>126</v>
      </c>
      <c r="AV6" s="4" t="s">
        <v>126</v>
      </c>
      <c r="AW6" s="4" t="s">
        <v>126</v>
      </c>
      <c r="AX6" s="4" t="s">
        <v>126</v>
      </c>
      <c r="AY6" s="4" t="s">
        <v>126</v>
      </c>
      <c r="AZ6" s="4" t="s">
        <v>126</v>
      </c>
      <c r="BA6" s="4"/>
      <c r="BB6" s="4"/>
      <c r="BC6" s="4"/>
      <c r="BD6" s="4"/>
      <c r="BE6" s="4"/>
      <c r="BF6" s="4"/>
      <c r="BG6" s="4" t="s">
        <v>126</v>
      </c>
      <c r="BH6" s="4" t="s">
        <v>198</v>
      </c>
      <c r="BI6" s="4"/>
      <c r="BJ6" s="4" t="s">
        <v>198</v>
      </c>
      <c r="BK6" s="4"/>
      <c r="BL6" s="4"/>
      <c r="BM6" s="4"/>
      <c r="BN6" s="4"/>
      <c r="BO6" s="4"/>
      <c r="BP6" s="22"/>
      <c r="BQ6" s="22"/>
      <c r="BR6" s="18"/>
      <c r="BS6" s="18"/>
      <c r="BT6" s="18">
        <f t="shared" si="5"/>
        <v>0</v>
      </c>
      <c r="BU6" s="22"/>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4"/>
      <c r="DH6" s="4"/>
      <c r="DI6" s="4"/>
    </row>
    <row r="7" spans="1:113" x14ac:dyDescent="0.25">
      <c r="A7" s="4"/>
      <c r="B7" s="16" t="str">
        <f t="shared" si="1"/>
        <v/>
      </c>
      <c r="C7" s="4" t="s">
        <v>1207</v>
      </c>
      <c r="D7" t="s">
        <v>319</v>
      </c>
      <c r="E7" s="4" t="s">
        <v>7020</v>
      </c>
      <c r="F7" s="4" t="s">
        <v>198</v>
      </c>
      <c r="G7" s="15" t="str">
        <f t="shared" si="7"/>
        <v/>
      </c>
      <c r="H7" s="4"/>
      <c r="I7" s="4"/>
      <c r="J7" s="4"/>
      <c r="K7" s="4"/>
      <c r="L7" s="4"/>
      <c r="M7" s="4"/>
      <c r="N7" s="4"/>
      <c r="O7" s="4"/>
      <c r="P7" s="4"/>
      <c r="Q7" s="4"/>
      <c r="R7" s="4" t="s">
        <v>692</v>
      </c>
      <c r="S7" s="4"/>
      <c r="T7" s="4"/>
      <c r="U7" s="4"/>
      <c r="V7" s="4"/>
      <c r="W7" s="4"/>
      <c r="X7" s="18">
        <v>2779813489</v>
      </c>
      <c r="Y7" s="18">
        <f t="shared" si="3"/>
        <v>2.7798134889999999</v>
      </c>
      <c r="Z7" s="4"/>
      <c r="AA7" s="18">
        <v>0</v>
      </c>
      <c r="AB7" s="18">
        <f t="shared" si="4"/>
        <v>0</v>
      </c>
      <c r="AC7" s="4" t="s">
        <v>126</v>
      </c>
      <c r="AD7" s="4" t="s">
        <v>126</v>
      </c>
      <c r="AE7" s="4" t="s">
        <v>126</v>
      </c>
      <c r="AF7" s="4"/>
      <c r="AG7" s="4"/>
      <c r="AH7" s="4" t="s">
        <v>126</v>
      </c>
      <c r="AI7" s="4"/>
      <c r="AJ7" s="4"/>
      <c r="AK7" s="4"/>
      <c r="AL7" s="4"/>
      <c r="AM7" s="4"/>
      <c r="AN7" s="4"/>
      <c r="AO7" s="4"/>
      <c r="AP7" s="4"/>
      <c r="AQ7" s="4"/>
      <c r="AR7" s="4"/>
      <c r="AS7" s="4"/>
      <c r="AT7" s="4"/>
      <c r="AU7" s="4"/>
      <c r="AV7" s="4"/>
      <c r="AW7" s="4"/>
      <c r="AX7" s="4"/>
      <c r="AY7" s="4"/>
      <c r="AZ7" s="4"/>
      <c r="BA7" s="4"/>
      <c r="BB7" s="4"/>
      <c r="BC7" s="4"/>
      <c r="BD7" s="4"/>
      <c r="BE7" s="4"/>
      <c r="BF7" s="4"/>
      <c r="BG7" s="4" t="s">
        <v>126</v>
      </c>
      <c r="BH7" s="4" t="s">
        <v>198</v>
      </c>
      <c r="BI7" s="4"/>
      <c r="BJ7" s="4" t="s">
        <v>198</v>
      </c>
      <c r="BK7" s="4"/>
      <c r="BL7" s="4"/>
      <c r="BM7" s="4"/>
      <c r="BN7" s="4"/>
      <c r="BO7" s="4" t="s">
        <v>126</v>
      </c>
      <c r="BP7" s="22"/>
      <c r="BQ7" s="22"/>
      <c r="BR7" s="18"/>
      <c r="BS7" s="18"/>
      <c r="BT7" s="18">
        <f t="shared" si="5"/>
        <v>0</v>
      </c>
      <c r="BU7" s="22"/>
      <c r="BV7" s="18"/>
      <c r="BW7" s="18"/>
      <c r="BX7" s="18"/>
      <c r="BY7" s="18"/>
      <c r="BZ7" s="18"/>
      <c r="CA7" s="18">
        <v>310</v>
      </c>
      <c r="CB7" s="18"/>
      <c r="CC7" s="18">
        <v>60</v>
      </c>
      <c r="CD7" s="18"/>
      <c r="CE7" s="18">
        <v>70</v>
      </c>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4"/>
      <c r="DH7" s="4"/>
      <c r="DI7" s="4"/>
    </row>
    <row r="8" spans="1:113" x14ac:dyDescent="0.25">
      <c r="A8" s="4"/>
      <c r="B8" s="16" t="str">
        <f t="shared" si="1"/>
        <v/>
      </c>
      <c r="C8" s="4" t="s">
        <v>1222</v>
      </c>
      <c r="D8" t="s">
        <v>319</v>
      </c>
      <c r="E8" s="4" t="s">
        <v>7021</v>
      </c>
      <c r="F8" s="4" t="s">
        <v>198</v>
      </c>
      <c r="G8" s="15" t="str">
        <f t="shared" si="7"/>
        <v/>
      </c>
      <c r="H8" s="4"/>
      <c r="I8" s="4"/>
      <c r="J8" s="4"/>
      <c r="K8" s="4"/>
      <c r="L8" s="4"/>
      <c r="M8" s="4"/>
      <c r="N8" s="4"/>
      <c r="O8" s="4"/>
      <c r="P8" s="4"/>
      <c r="Q8" s="4"/>
      <c r="R8" s="4" t="s">
        <v>1249</v>
      </c>
      <c r="S8" s="4"/>
      <c r="T8" s="4"/>
      <c r="U8" s="4"/>
      <c r="V8" s="4"/>
      <c r="W8" s="4"/>
      <c r="X8" s="18">
        <v>1936174043</v>
      </c>
      <c r="Y8" s="18">
        <f t="shared" si="3"/>
        <v>1.9361740430000001</v>
      </c>
      <c r="Z8" s="16">
        <v>3.9E-2</v>
      </c>
      <c r="AA8" s="18">
        <v>75510787.677000001</v>
      </c>
      <c r="AB8" s="18">
        <f t="shared" si="4"/>
        <v>7.5510787677000007E-2</v>
      </c>
      <c r="AC8" s="4" t="s">
        <v>126</v>
      </c>
      <c r="AD8" s="4" t="s">
        <v>126</v>
      </c>
      <c r="AE8" s="4" t="s">
        <v>126</v>
      </c>
      <c r="AF8" s="4" t="s">
        <v>126</v>
      </c>
      <c r="AG8" s="16">
        <v>103</v>
      </c>
      <c r="AH8" s="4" t="s">
        <v>126</v>
      </c>
      <c r="AI8" s="4"/>
      <c r="AJ8" s="4"/>
      <c r="AK8" s="4" t="s">
        <v>126</v>
      </c>
      <c r="AL8" s="4" t="s">
        <v>126</v>
      </c>
      <c r="AM8" s="4" t="s">
        <v>126</v>
      </c>
      <c r="AN8" s="4" t="s">
        <v>126</v>
      </c>
      <c r="AO8" s="4" t="s">
        <v>126</v>
      </c>
      <c r="AP8" s="4" t="s">
        <v>126</v>
      </c>
      <c r="AQ8" s="4" t="s">
        <v>126</v>
      </c>
      <c r="AR8" s="4" t="s">
        <v>126</v>
      </c>
      <c r="AS8" s="4"/>
      <c r="AT8" s="4"/>
      <c r="AU8" s="4"/>
      <c r="AV8" s="4" t="s">
        <v>126</v>
      </c>
      <c r="AW8" s="4" t="s">
        <v>126</v>
      </c>
      <c r="AX8" s="4" t="s">
        <v>126</v>
      </c>
      <c r="AY8" s="4"/>
      <c r="AZ8" s="4" t="s">
        <v>126</v>
      </c>
      <c r="BA8" s="4" t="s">
        <v>126</v>
      </c>
      <c r="BB8" s="4" t="s">
        <v>126</v>
      </c>
      <c r="BC8" s="4" t="s">
        <v>126</v>
      </c>
      <c r="BD8" s="4" t="s">
        <v>126</v>
      </c>
      <c r="BE8" s="4" t="s">
        <v>126</v>
      </c>
      <c r="BF8" s="4" t="s">
        <v>126</v>
      </c>
      <c r="BG8" s="4" t="s">
        <v>126</v>
      </c>
      <c r="BH8" s="4" t="s">
        <v>198</v>
      </c>
      <c r="BI8" s="4"/>
      <c r="BJ8" s="4" t="s">
        <v>126</v>
      </c>
      <c r="BK8" s="4"/>
      <c r="BL8" s="4"/>
      <c r="BM8" s="4"/>
      <c r="BN8" s="4"/>
      <c r="BO8" s="4" t="s">
        <v>126</v>
      </c>
      <c r="BP8" s="22"/>
      <c r="BQ8" s="22"/>
      <c r="BR8" s="18"/>
      <c r="BS8" s="18"/>
      <c r="BT8" s="18">
        <f t="shared" si="5"/>
        <v>0</v>
      </c>
      <c r="BU8" s="22"/>
      <c r="BV8" s="18"/>
      <c r="BW8" s="18"/>
      <c r="BX8" s="18"/>
      <c r="BY8" s="18"/>
      <c r="BZ8" s="18">
        <v>84500000</v>
      </c>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4"/>
      <c r="DH8" s="4"/>
      <c r="DI8" s="4"/>
    </row>
    <row r="9" spans="1:113" x14ac:dyDescent="0.25">
      <c r="A9" s="16">
        <v>2014</v>
      </c>
      <c r="B9" s="16">
        <f t="shared" si="1"/>
        <v>8</v>
      </c>
      <c r="C9" s="4" t="s">
        <v>1271</v>
      </c>
      <c r="D9" t="s">
        <v>319</v>
      </c>
      <c r="E9" s="4" t="s">
        <v>7021</v>
      </c>
      <c r="F9" s="4" t="s">
        <v>126</v>
      </c>
      <c r="G9" s="15" t="str">
        <f t="shared" si="7"/>
        <v>Yes</v>
      </c>
      <c r="H9" s="4"/>
      <c r="I9" s="4"/>
      <c r="J9" s="4"/>
      <c r="K9" s="4"/>
      <c r="L9" s="4"/>
      <c r="M9" s="4"/>
      <c r="N9" s="4"/>
      <c r="O9" s="4"/>
      <c r="P9" s="4"/>
      <c r="Q9" s="4"/>
      <c r="R9" s="4" t="s">
        <v>1292</v>
      </c>
      <c r="S9" s="15" t="str">
        <f>IF(ISNUMBER(SEARCH(S2,$W$9)),"Yes","")</f>
        <v>Yes</v>
      </c>
      <c r="T9" s="15" t="str">
        <f>IF(ISNUMBER(SEARCH(T2,$W$9)),"Yes","")</f>
        <v/>
      </c>
      <c r="U9" s="15" t="str">
        <f>IF(ISNUMBER(SEARCH(U2,$W$9)),"Yes","")</f>
        <v>Yes</v>
      </c>
      <c r="V9" s="15" t="str">
        <f t="shared" ref="V9" si="8">IF(ISNUMBER(SEARCH(V2,$W$9)),"Yes","")</f>
        <v/>
      </c>
      <c r="W9" s="4" t="s">
        <v>495</v>
      </c>
      <c r="X9" s="18">
        <v>45338283344</v>
      </c>
      <c r="Y9" s="18">
        <f t="shared" si="3"/>
        <v>45.338283343999997</v>
      </c>
      <c r="Z9" s="16">
        <v>5.6000000000000001E-2</v>
      </c>
      <c r="AA9" s="18">
        <v>2538943867.2639999</v>
      </c>
      <c r="AB9" s="18">
        <f t="shared" si="4"/>
        <v>2.5389438672639999</v>
      </c>
      <c r="AC9" s="4" t="s">
        <v>126</v>
      </c>
      <c r="AD9" s="4" t="s">
        <v>126</v>
      </c>
      <c r="AE9" s="4" t="s">
        <v>126</v>
      </c>
      <c r="AF9" s="4" t="s">
        <v>198</v>
      </c>
      <c r="AG9" s="4"/>
      <c r="AH9" s="4" t="s">
        <v>126</v>
      </c>
      <c r="AI9" s="4"/>
      <c r="AJ9" s="4"/>
      <c r="AK9" s="4"/>
      <c r="AL9" s="4"/>
      <c r="AM9" s="4" t="s">
        <v>126</v>
      </c>
      <c r="AN9" s="4" t="s">
        <v>126</v>
      </c>
      <c r="AO9" s="4" t="s">
        <v>126</v>
      </c>
      <c r="AP9" s="4" t="s">
        <v>126</v>
      </c>
      <c r="AQ9" s="4" t="s">
        <v>126</v>
      </c>
      <c r="AR9" s="4" t="s">
        <v>126</v>
      </c>
      <c r="AS9" s="4" t="s">
        <v>126</v>
      </c>
      <c r="AT9" s="4" t="s">
        <v>126</v>
      </c>
      <c r="AU9" s="4" t="s">
        <v>126</v>
      </c>
      <c r="AV9" s="4" t="s">
        <v>126</v>
      </c>
      <c r="AW9" s="4" t="s">
        <v>126</v>
      </c>
      <c r="AX9" s="4" t="s">
        <v>126</v>
      </c>
      <c r="AY9" s="4"/>
      <c r="AZ9" s="4" t="s">
        <v>126</v>
      </c>
      <c r="BA9" s="4" t="s">
        <v>126</v>
      </c>
      <c r="BB9" s="4" t="s">
        <v>126</v>
      </c>
      <c r="BC9" s="4" t="s">
        <v>126</v>
      </c>
      <c r="BD9" s="4"/>
      <c r="BE9" s="4"/>
      <c r="BF9" s="4"/>
      <c r="BG9" s="4" t="s">
        <v>126</v>
      </c>
      <c r="BH9" s="4" t="s">
        <v>198</v>
      </c>
      <c r="BI9" s="4"/>
      <c r="BJ9" s="4" t="s">
        <v>198</v>
      </c>
      <c r="BK9" s="4"/>
      <c r="BL9" s="4"/>
      <c r="BM9" s="4" t="s">
        <v>157</v>
      </c>
      <c r="BN9" s="4"/>
      <c r="BO9" s="4" t="s">
        <v>126</v>
      </c>
      <c r="BP9" s="22"/>
      <c r="BQ9" s="22"/>
      <c r="BR9" s="18"/>
      <c r="BS9" s="18"/>
      <c r="BT9" s="18">
        <f t="shared" si="5"/>
        <v>0</v>
      </c>
      <c r="BU9" s="22"/>
      <c r="BV9" s="18"/>
      <c r="BW9" s="18">
        <v>7718</v>
      </c>
      <c r="BX9" s="18">
        <v>1459406838</v>
      </c>
      <c r="BY9" s="18">
        <v>3870</v>
      </c>
      <c r="BZ9" s="18">
        <v>236598875</v>
      </c>
      <c r="CA9" s="18">
        <v>728</v>
      </c>
      <c r="CB9" s="18">
        <v>55020609</v>
      </c>
      <c r="CC9" s="18">
        <v>2962</v>
      </c>
      <c r="CD9" s="18">
        <v>158080756</v>
      </c>
      <c r="CE9" s="18">
        <v>180</v>
      </c>
      <c r="CF9" s="18">
        <v>23718149</v>
      </c>
      <c r="CG9" s="18">
        <v>7703</v>
      </c>
      <c r="CH9" s="18">
        <v>843087989</v>
      </c>
      <c r="CI9" s="18">
        <v>180</v>
      </c>
      <c r="CJ9" s="18">
        <v>232826364</v>
      </c>
      <c r="CK9" s="18">
        <v>188</v>
      </c>
      <c r="CL9" s="18">
        <v>831152489</v>
      </c>
      <c r="CM9" s="18">
        <v>462</v>
      </c>
      <c r="CN9" s="18">
        <v>189390919</v>
      </c>
      <c r="CO9" s="18"/>
      <c r="CP9" s="18"/>
      <c r="CQ9" s="18">
        <v>5</v>
      </c>
      <c r="CR9" s="18">
        <v>100000</v>
      </c>
      <c r="CS9" s="18"/>
      <c r="CT9" s="18"/>
      <c r="CU9" s="18">
        <v>435</v>
      </c>
      <c r="CV9" s="18">
        <v>647375023</v>
      </c>
      <c r="CW9" s="18"/>
      <c r="CX9" s="18"/>
      <c r="CY9" s="18"/>
      <c r="CZ9" s="18">
        <v>33</v>
      </c>
      <c r="DA9" s="18">
        <v>21</v>
      </c>
      <c r="DB9" s="18"/>
      <c r="DC9" s="18"/>
      <c r="DD9" s="18">
        <v>117</v>
      </c>
      <c r="DE9" s="18">
        <v>90</v>
      </c>
      <c r="DF9" s="18">
        <v>67</v>
      </c>
      <c r="DG9" s="4"/>
      <c r="DH9" s="4"/>
      <c r="DI9" s="4"/>
    </row>
    <row r="10" spans="1:113" x14ac:dyDescent="0.25">
      <c r="A10" s="4"/>
      <c r="B10" s="16" t="str">
        <f t="shared" si="1"/>
        <v/>
      </c>
      <c r="C10" s="4" t="s">
        <v>1363</v>
      </c>
      <c r="D10" t="s">
        <v>319</v>
      </c>
      <c r="E10" s="4" t="s">
        <v>7020</v>
      </c>
      <c r="F10" s="4" t="s">
        <v>198</v>
      </c>
      <c r="G10" s="15" t="str">
        <f t="shared" si="7"/>
        <v/>
      </c>
      <c r="H10" s="4"/>
      <c r="I10" s="4"/>
      <c r="J10" s="4"/>
      <c r="K10" s="4"/>
      <c r="L10" s="4"/>
      <c r="M10" s="4"/>
      <c r="N10" s="4"/>
      <c r="O10" s="4"/>
      <c r="P10" s="4"/>
      <c r="Q10" s="4"/>
      <c r="R10" s="4"/>
      <c r="S10" s="4"/>
      <c r="T10" s="4"/>
      <c r="U10" s="4"/>
      <c r="V10" s="4"/>
      <c r="W10" s="4"/>
      <c r="X10" s="18">
        <v>2516498299</v>
      </c>
      <c r="Y10" s="18">
        <f t="shared" si="3"/>
        <v>2.5164982990000002</v>
      </c>
      <c r="Z10" s="16">
        <v>1.0999999999999999E-2</v>
      </c>
      <c r="AA10" s="18">
        <v>27681481.288999997</v>
      </c>
      <c r="AB10" s="18">
        <f t="shared" si="4"/>
        <v>2.7681481288999998E-2</v>
      </c>
      <c r="AC10" s="4" t="s">
        <v>126</v>
      </c>
      <c r="AD10" s="4" t="s">
        <v>126</v>
      </c>
      <c r="AE10" s="4"/>
      <c r="AF10" s="4" t="s">
        <v>126</v>
      </c>
      <c r="AG10" s="4"/>
      <c r="AH10" s="4" t="s">
        <v>126</v>
      </c>
      <c r="AI10" s="4"/>
      <c r="AJ10" s="4"/>
      <c r="AK10" s="4"/>
      <c r="AL10" s="4"/>
      <c r="AM10" s="4"/>
      <c r="AN10" s="4"/>
      <c r="AO10" s="4" t="s">
        <v>126</v>
      </c>
      <c r="AP10" s="4" t="s">
        <v>126</v>
      </c>
      <c r="AQ10" s="4" t="s">
        <v>126</v>
      </c>
      <c r="AR10" s="4" t="s">
        <v>126</v>
      </c>
      <c r="AS10" s="4" t="s">
        <v>126</v>
      </c>
      <c r="AT10" s="4" t="s">
        <v>126</v>
      </c>
      <c r="AU10" s="4" t="s">
        <v>126</v>
      </c>
      <c r="AV10" s="4" t="s">
        <v>126</v>
      </c>
      <c r="AW10" s="4" t="s">
        <v>126</v>
      </c>
      <c r="AX10" s="4" t="s">
        <v>126</v>
      </c>
      <c r="AY10" s="4" t="s">
        <v>126</v>
      </c>
      <c r="AZ10" s="4" t="s">
        <v>126</v>
      </c>
      <c r="BA10" s="4" t="s">
        <v>126</v>
      </c>
      <c r="BB10" s="4" t="s">
        <v>126</v>
      </c>
      <c r="BC10" s="4" t="s">
        <v>126</v>
      </c>
      <c r="BD10" s="4" t="s">
        <v>126</v>
      </c>
      <c r="BE10" s="4" t="s">
        <v>126</v>
      </c>
      <c r="BF10" s="4" t="s">
        <v>126</v>
      </c>
      <c r="BG10" s="4"/>
      <c r="BH10" s="4" t="s">
        <v>198</v>
      </c>
      <c r="BI10" s="4"/>
      <c r="BJ10" s="4" t="s">
        <v>198</v>
      </c>
      <c r="BK10" s="4"/>
      <c r="BL10" s="4"/>
      <c r="BM10" s="4"/>
      <c r="BN10" s="4"/>
      <c r="BO10" s="4"/>
      <c r="BP10" s="22"/>
      <c r="BQ10" s="22"/>
      <c r="BR10" s="18"/>
      <c r="BS10" s="18"/>
      <c r="BT10" s="18">
        <f t="shared" si="5"/>
        <v>0</v>
      </c>
      <c r="BU10" s="22"/>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4"/>
      <c r="DH10" s="4"/>
      <c r="DI10" s="4"/>
    </row>
    <row r="11" spans="1:113" x14ac:dyDescent="0.25">
      <c r="A11" s="4"/>
      <c r="B11" s="16" t="str">
        <f t="shared" si="1"/>
        <v/>
      </c>
      <c r="C11" s="4" t="s">
        <v>1386</v>
      </c>
      <c r="D11" t="s">
        <v>319</v>
      </c>
      <c r="E11" s="4" t="s">
        <v>7020</v>
      </c>
      <c r="F11" s="4" t="s">
        <v>198</v>
      </c>
      <c r="G11" s="15" t="str">
        <f t="shared" si="7"/>
        <v/>
      </c>
      <c r="H11" s="4"/>
      <c r="I11" s="4"/>
      <c r="J11" s="4"/>
      <c r="K11" s="4"/>
      <c r="L11" s="4"/>
      <c r="M11" s="4"/>
      <c r="N11" s="4"/>
      <c r="O11" s="4"/>
      <c r="P11" s="4"/>
      <c r="Q11" s="4"/>
      <c r="R11" s="4"/>
      <c r="S11" s="4"/>
      <c r="T11" s="4"/>
      <c r="U11" s="4"/>
      <c r="V11" s="4"/>
      <c r="W11" s="4"/>
      <c r="X11" s="18">
        <v>11779980801</v>
      </c>
      <c r="Y11" s="18">
        <f t="shared" si="3"/>
        <v>11.779980801000001</v>
      </c>
      <c r="Z11" s="4"/>
      <c r="AA11" s="18">
        <v>0</v>
      </c>
      <c r="AB11" s="18">
        <f t="shared" si="4"/>
        <v>0</v>
      </c>
      <c r="AC11" s="4" t="s">
        <v>126</v>
      </c>
      <c r="AD11" s="4" t="s">
        <v>126</v>
      </c>
      <c r="AE11" s="4" t="s">
        <v>126</v>
      </c>
      <c r="AF11" s="4"/>
      <c r="AG11" s="4"/>
      <c r="AH11" s="4" t="s">
        <v>126</v>
      </c>
      <c r="AI11" s="4"/>
      <c r="AJ11" s="4"/>
      <c r="AK11" s="4"/>
      <c r="AL11" s="4" t="s">
        <v>126</v>
      </c>
      <c r="AM11" s="4"/>
      <c r="AN11" s="4"/>
      <c r="AO11" s="4" t="s">
        <v>126</v>
      </c>
      <c r="AP11" s="4" t="s">
        <v>126</v>
      </c>
      <c r="AQ11" s="4" t="s">
        <v>126</v>
      </c>
      <c r="AR11" s="4"/>
      <c r="AS11" s="4"/>
      <c r="AT11" s="4"/>
      <c r="AU11" s="4"/>
      <c r="AV11" s="4" t="s">
        <v>126</v>
      </c>
      <c r="AW11" s="4" t="s">
        <v>126</v>
      </c>
      <c r="AX11" s="4" t="s">
        <v>126</v>
      </c>
      <c r="AY11" s="4" t="s">
        <v>126</v>
      </c>
      <c r="AZ11" s="4" t="s">
        <v>126</v>
      </c>
      <c r="BA11" s="4"/>
      <c r="BB11" s="4"/>
      <c r="BC11" s="4"/>
      <c r="BD11" s="4"/>
      <c r="BE11" s="4"/>
      <c r="BF11" s="4"/>
      <c r="BG11" s="4"/>
      <c r="BH11" s="4" t="s">
        <v>198</v>
      </c>
      <c r="BI11" s="4"/>
      <c r="BJ11" s="4" t="s">
        <v>198</v>
      </c>
      <c r="BK11" s="4"/>
      <c r="BL11" s="4"/>
      <c r="BM11" s="4"/>
      <c r="BN11" s="4"/>
      <c r="BO11" s="4"/>
      <c r="BP11" s="22"/>
      <c r="BQ11" s="22"/>
      <c r="BR11" s="18"/>
      <c r="BS11" s="18"/>
      <c r="BT11" s="18">
        <f t="shared" si="5"/>
        <v>0</v>
      </c>
      <c r="BU11" s="22"/>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4"/>
      <c r="DH11" s="4"/>
      <c r="DI11" s="4"/>
    </row>
    <row r="12" spans="1:113" x14ac:dyDescent="0.25">
      <c r="A12" s="4"/>
      <c r="B12" s="16" t="str">
        <f t="shared" si="1"/>
        <v/>
      </c>
      <c r="C12" s="4" t="s">
        <v>1554</v>
      </c>
      <c r="D12" t="s">
        <v>319</v>
      </c>
      <c r="E12" s="4" t="s">
        <v>7021</v>
      </c>
      <c r="F12" s="4" t="s">
        <v>198</v>
      </c>
      <c r="G12" s="15" t="str">
        <f t="shared" si="7"/>
        <v/>
      </c>
      <c r="H12" s="4"/>
      <c r="I12" s="4"/>
      <c r="J12" s="4"/>
      <c r="K12" s="4"/>
      <c r="L12" s="4"/>
      <c r="M12" s="4"/>
      <c r="N12" s="4"/>
      <c r="O12" s="4"/>
      <c r="P12" s="4"/>
      <c r="Q12" s="4"/>
      <c r="R12" s="4"/>
      <c r="S12" s="4"/>
      <c r="T12" s="4"/>
      <c r="U12" s="4"/>
      <c r="V12" s="4"/>
      <c r="W12" s="4"/>
      <c r="X12" s="18">
        <v>1296089632</v>
      </c>
      <c r="Y12" s="18">
        <f t="shared" si="3"/>
        <v>1.2960896319999999</v>
      </c>
      <c r="Z12" s="4"/>
      <c r="AA12" s="18">
        <v>0</v>
      </c>
      <c r="AB12" s="18">
        <f t="shared" si="4"/>
        <v>0</v>
      </c>
      <c r="AC12" s="4" t="s">
        <v>126</v>
      </c>
      <c r="AD12" s="4" t="s">
        <v>126</v>
      </c>
      <c r="AE12" s="4" t="s">
        <v>126</v>
      </c>
      <c r="AF12" s="4"/>
      <c r="AG12" s="4"/>
      <c r="AH12" s="4" t="s">
        <v>126</v>
      </c>
      <c r="AI12" s="4"/>
      <c r="AJ12" s="4"/>
      <c r="AK12" s="4"/>
      <c r="AL12" s="4"/>
      <c r="AM12" s="4"/>
      <c r="AN12" s="4" t="s">
        <v>126</v>
      </c>
      <c r="AO12" s="4" t="s">
        <v>126</v>
      </c>
      <c r="AP12" s="4" t="s">
        <v>126</v>
      </c>
      <c r="AQ12" s="4"/>
      <c r="AR12" s="4"/>
      <c r="AS12" s="4" t="s">
        <v>126</v>
      </c>
      <c r="AT12" s="4" t="s">
        <v>126</v>
      </c>
      <c r="AU12" s="4" t="s">
        <v>126</v>
      </c>
      <c r="AV12" s="4" t="s">
        <v>126</v>
      </c>
      <c r="AW12" s="4" t="s">
        <v>126</v>
      </c>
      <c r="AX12" s="4" t="s">
        <v>126</v>
      </c>
      <c r="AY12" s="4"/>
      <c r="AZ12" s="4" t="s">
        <v>126</v>
      </c>
      <c r="BA12" s="4"/>
      <c r="BB12" s="4"/>
      <c r="BC12" s="4"/>
      <c r="BD12" s="4"/>
      <c r="BE12" s="4"/>
      <c r="BF12" s="4"/>
      <c r="BG12" s="4"/>
      <c r="BH12" s="4" t="s">
        <v>198</v>
      </c>
      <c r="BI12" s="4"/>
      <c r="BJ12" s="4" t="s">
        <v>198</v>
      </c>
      <c r="BK12" s="4"/>
      <c r="BL12" s="4"/>
      <c r="BM12" s="4"/>
      <c r="BN12" s="4"/>
      <c r="BO12" s="4"/>
      <c r="BP12" s="22"/>
      <c r="BQ12" s="22"/>
      <c r="BR12" s="18"/>
      <c r="BS12" s="18"/>
      <c r="BT12" s="18">
        <f t="shared" si="5"/>
        <v>0</v>
      </c>
      <c r="BU12" s="22"/>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4"/>
      <c r="DH12" s="4"/>
      <c r="DI12" s="4"/>
    </row>
    <row r="13" spans="1:113" x14ac:dyDescent="0.25">
      <c r="A13" s="4"/>
      <c r="B13" s="16" t="str">
        <f t="shared" si="1"/>
        <v/>
      </c>
      <c r="C13" s="4" t="s">
        <v>1568</v>
      </c>
      <c r="D13" t="s">
        <v>319</v>
      </c>
      <c r="E13" s="4" t="s">
        <v>7020</v>
      </c>
      <c r="F13" s="4" t="s">
        <v>198</v>
      </c>
      <c r="G13" s="15" t="str">
        <f t="shared" si="7"/>
        <v/>
      </c>
      <c r="H13" s="4"/>
      <c r="I13" s="4"/>
      <c r="J13" s="4"/>
      <c r="K13" s="4"/>
      <c r="L13" s="4"/>
      <c r="M13" s="4"/>
      <c r="N13" s="4"/>
      <c r="O13" s="4"/>
      <c r="P13" s="4"/>
      <c r="Q13" s="4"/>
      <c r="R13" s="4" t="s">
        <v>692</v>
      </c>
      <c r="S13" s="4"/>
      <c r="T13" s="4"/>
      <c r="U13" s="4"/>
      <c r="V13" s="4"/>
      <c r="W13" s="4"/>
      <c r="X13" s="18">
        <v>55350968593</v>
      </c>
      <c r="Y13" s="18">
        <f t="shared" si="3"/>
        <v>55.350968592999997</v>
      </c>
      <c r="Z13" s="4"/>
      <c r="AA13" s="18">
        <v>0</v>
      </c>
      <c r="AB13" s="18">
        <f t="shared" si="4"/>
        <v>0</v>
      </c>
      <c r="AC13" s="4" t="s">
        <v>126</v>
      </c>
      <c r="AD13" s="4" t="s">
        <v>126</v>
      </c>
      <c r="AE13" s="4" t="s">
        <v>126</v>
      </c>
      <c r="AF13" s="4"/>
      <c r="AG13" s="4"/>
      <c r="AH13" s="4" t="s">
        <v>126</v>
      </c>
      <c r="AI13" s="4"/>
      <c r="AJ13" s="4"/>
      <c r="AK13" s="4"/>
      <c r="AL13" s="4"/>
      <c r="AM13" s="4"/>
      <c r="AN13" s="4"/>
      <c r="AO13" s="4" t="s">
        <v>126</v>
      </c>
      <c r="AP13" s="4"/>
      <c r="AQ13" s="4" t="s">
        <v>126</v>
      </c>
      <c r="AR13" s="4"/>
      <c r="AS13" s="4" t="s">
        <v>126</v>
      </c>
      <c r="AT13" s="4"/>
      <c r="AU13" s="4"/>
      <c r="AV13" s="4" t="s">
        <v>126</v>
      </c>
      <c r="AW13" s="4" t="s">
        <v>126</v>
      </c>
      <c r="AX13" s="4" t="s">
        <v>126</v>
      </c>
      <c r="AY13" s="4"/>
      <c r="AZ13" s="4"/>
      <c r="BA13" s="4"/>
      <c r="BB13" s="4"/>
      <c r="BC13" s="4"/>
      <c r="BD13" s="4"/>
      <c r="BE13" s="4"/>
      <c r="BF13" s="4"/>
      <c r="BG13" s="4" t="s">
        <v>126</v>
      </c>
      <c r="BH13" s="4" t="s">
        <v>198</v>
      </c>
      <c r="BI13" s="4"/>
      <c r="BJ13" s="4" t="s">
        <v>198</v>
      </c>
      <c r="BK13" s="4"/>
      <c r="BL13" s="4"/>
      <c r="BM13" s="4"/>
      <c r="BN13" s="4"/>
      <c r="BO13" s="4"/>
      <c r="BP13" s="22"/>
      <c r="BQ13" s="22"/>
      <c r="BR13" s="18"/>
      <c r="BS13" s="18"/>
      <c r="BT13" s="18">
        <f t="shared" si="5"/>
        <v>0</v>
      </c>
      <c r="BU13" s="22"/>
      <c r="BV13" s="18"/>
      <c r="BW13" s="18">
        <v>311</v>
      </c>
      <c r="BX13" s="18"/>
      <c r="BY13" s="18">
        <v>347</v>
      </c>
      <c r="BZ13" s="18"/>
      <c r="CA13" s="18">
        <v>173</v>
      </c>
      <c r="CB13" s="18"/>
      <c r="CC13" s="18">
        <v>109</v>
      </c>
      <c r="CD13" s="18"/>
      <c r="CE13" s="18">
        <v>65</v>
      </c>
      <c r="CF13" s="18"/>
      <c r="CG13" s="18">
        <v>206</v>
      </c>
      <c r="CH13" s="18"/>
      <c r="CI13" s="18">
        <v>28</v>
      </c>
      <c r="CJ13" s="18"/>
      <c r="CK13" s="18"/>
      <c r="CL13" s="18"/>
      <c r="CM13" s="18"/>
      <c r="CN13" s="18"/>
      <c r="CO13" s="18"/>
      <c r="CP13" s="18"/>
      <c r="CQ13" s="18"/>
      <c r="CR13" s="18"/>
      <c r="CS13" s="18"/>
      <c r="CT13" s="18"/>
      <c r="CU13" s="18"/>
      <c r="CV13" s="18"/>
      <c r="CW13" s="18"/>
      <c r="CX13" s="18"/>
      <c r="CY13" s="18"/>
      <c r="CZ13" s="18"/>
      <c r="DA13" s="18"/>
      <c r="DB13" s="18"/>
      <c r="DC13" s="18"/>
      <c r="DD13" s="18">
        <v>291</v>
      </c>
      <c r="DE13" s="18"/>
      <c r="DF13" s="18"/>
      <c r="DG13" s="4"/>
      <c r="DH13" s="4"/>
      <c r="DI13" s="4"/>
    </row>
    <row r="14" spans="1:113" x14ac:dyDescent="0.25">
      <c r="A14" s="4"/>
      <c r="B14" s="16" t="str">
        <f t="shared" si="1"/>
        <v/>
      </c>
      <c r="C14" s="4" t="s">
        <v>1590</v>
      </c>
      <c r="D14" t="s">
        <v>319</v>
      </c>
      <c r="E14" s="4" t="s">
        <v>7021</v>
      </c>
      <c r="F14" s="4" t="s">
        <v>198</v>
      </c>
      <c r="G14" s="15" t="str">
        <f t="shared" si="7"/>
        <v/>
      </c>
      <c r="H14" s="4"/>
      <c r="I14" s="4"/>
      <c r="J14" s="4"/>
      <c r="K14" s="4"/>
      <c r="L14" s="4"/>
      <c r="M14" s="4"/>
      <c r="N14" s="4"/>
      <c r="O14" s="4"/>
      <c r="P14" s="4"/>
      <c r="Q14" s="4"/>
      <c r="R14" s="4"/>
      <c r="S14" s="4"/>
      <c r="T14" s="4"/>
      <c r="U14" s="4"/>
      <c r="V14" s="4"/>
      <c r="W14" s="4"/>
      <c r="X14" s="18">
        <v>13366230219</v>
      </c>
      <c r="Y14" s="18">
        <f t="shared" si="3"/>
        <v>13.366230219</v>
      </c>
      <c r="Z14" s="4"/>
      <c r="AA14" s="18">
        <v>0</v>
      </c>
      <c r="AB14" s="18">
        <f t="shared" si="4"/>
        <v>0</v>
      </c>
      <c r="AC14" s="4" t="s">
        <v>126</v>
      </c>
      <c r="AD14" s="4" t="s">
        <v>126</v>
      </c>
      <c r="AE14" s="4" t="s">
        <v>126</v>
      </c>
      <c r="AF14" s="4"/>
      <c r="AG14" s="4"/>
      <c r="AH14" s="4" t="s">
        <v>126</v>
      </c>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t="s">
        <v>198</v>
      </c>
      <c r="BI14" s="4"/>
      <c r="BJ14" s="4" t="s">
        <v>198</v>
      </c>
      <c r="BK14" s="4"/>
      <c r="BL14" s="4"/>
      <c r="BM14" s="4"/>
      <c r="BN14" s="4"/>
      <c r="BO14" s="4"/>
      <c r="BP14" s="22"/>
      <c r="BQ14" s="22"/>
      <c r="BR14" s="18"/>
      <c r="BS14" s="18"/>
      <c r="BT14" s="18">
        <f t="shared" si="5"/>
        <v>0</v>
      </c>
      <c r="BU14" s="22"/>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4"/>
      <c r="DH14" s="4"/>
      <c r="DI14" s="4"/>
    </row>
    <row r="15" spans="1:113" x14ac:dyDescent="0.25">
      <c r="A15" s="4"/>
      <c r="B15" s="16" t="str">
        <f t="shared" si="1"/>
        <v/>
      </c>
      <c r="C15" s="4" t="s">
        <v>1668</v>
      </c>
      <c r="D15" t="s">
        <v>319</v>
      </c>
      <c r="E15" s="4" t="s">
        <v>7021</v>
      </c>
      <c r="F15" s="4" t="s">
        <v>198</v>
      </c>
      <c r="G15" s="15" t="str">
        <f t="shared" si="7"/>
        <v>Yes</v>
      </c>
      <c r="H15" s="4"/>
      <c r="I15" s="4"/>
      <c r="J15" s="4"/>
      <c r="K15" s="4"/>
      <c r="L15" s="4"/>
      <c r="M15" s="4"/>
      <c r="N15" s="4"/>
      <c r="O15" s="4"/>
      <c r="P15" s="4"/>
      <c r="Q15" s="4"/>
      <c r="R15" s="4" t="s">
        <v>1689</v>
      </c>
      <c r="S15" s="4"/>
      <c r="T15" s="4"/>
      <c r="U15" s="4"/>
      <c r="V15" s="4"/>
      <c r="W15" s="4"/>
      <c r="X15" s="18">
        <v>70043191477</v>
      </c>
      <c r="Y15" s="18">
        <f t="shared" si="3"/>
        <v>70.043191476999993</v>
      </c>
      <c r="Z15" s="4"/>
      <c r="AA15" s="18">
        <v>0</v>
      </c>
      <c r="AB15" s="18">
        <f t="shared" si="4"/>
        <v>0</v>
      </c>
      <c r="AC15" s="4" t="s">
        <v>126</v>
      </c>
      <c r="AD15" s="4" t="s">
        <v>126</v>
      </c>
      <c r="AE15" s="4" t="s">
        <v>126</v>
      </c>
      <c r="AF15" s="4" t="s">
        <v>198</v>
      </c>
      <c r="AG15" s="4"/>
      <c r="AH15" s="4" t="s">
        <v>126</v>
      </c>
      <c r="AI15" s="4" t="s">
        <v>126</v>
      </c>
      <c r="AJ15" s="4" t="s">
        <v>126</v>
      </c>
      <c r="AK15" s="4" t="s">
        <v>126</v>
      </c>
      <c r="AL15" s="4" t="s">
        <v>126</v>
      </c>
      <c r="AM15" s="4" t="s">
        <v>126</v>
      </c>
      <c r="AN15" s="4" t="s">
        <v>126</v>
      </c>
      <c r="AO15" s="4" t="s">
        <v>126</v>
      </c>
      <c r="AP15" s="4" t="s">
        <v>126</v>
      </c>
      <c r="AQ15" s="4" t="s">
        <v>126</v>
      </c>
      <c r="AR15" s="4" t="s">
        <v>126</v>
      </c>
      <c r="AS15" s="4" t="s">
        <v>126</v>
      </c>
      <c r="AT15" s="4" t="s">
        <v>126</v>
      </c>
      <c r="AU15" s="4" t="s">
        <v>126</v>
      </c>
      <c r="AV15" s="4" t="s">
        <v>126</v>
      </c>
      <c r="AW15" s="4" t="s">
        <v>126</v>
      </c>
      <c r="AX15" s="4" t="s">
        <v>126</v>
      </c>
      <c r="AY15" s="4" t="s">
        <v>126</v>
      </c>
      <c r="AZ15" s="4" t="s">
        <v>126</v>
      </c>
      <c r="BA15" s="4"/>
      <c r="BB15" s="4"/>
      <c r="BC15" s="4"/>
      <c r="BD15" s="4"/>
      <c r="BE15" s="4"/>
      <c r="BF15" s="4"/>
      <c r="BG15" s="4" t="s">
        <v>126</v>
      </c>
      <c r="BH15" s="4" t="s">
        <v>198</v>
      </c>
      <c r="BI15" s="4"/>
      <c r="BJ15" s="4" t="s">
        <v>198</v>
      </c>
      <c r="BK15" s="4"/>
      <c r="BL15" s="4"/>
      <c r="BM15" s="4"/>
      <c r="BN15" s="4"/>
      <c r="BO15" s="4"/>
      <c r="BP15" s="22"/>
      <c r="BQ15" s="22"/>
      <c r="BR15" s="18"/>
      <c r="BS15" s="18"/>
      <c r="BT15" s="18">
        <f t="shared" si="5"/>
        <v>0</v>
      </c>
      <c r="BU15" s="22"/>
      <c r="BV15" s="18"/>
      <c r="BW15" s="18">
        <v>1789</v>
      </c>
      <c r="BX15" s="18"/>
      <c r="BY15" s="18">
        <v>5107</v>
      </c>
      <c r="BZ15" s="18">
        <v>1707914721</v>
      </c>
      <c r="CA15" s="18">
        <v>1539</v>
      </c>
      <c r="CB15" s="18">
        <v>274570591</v>
      </c>
      <c r="CC15" s="18">
        <v>1541</v>
      </c>
      <c r="CD15" s="18">
        <v>934299074</v>
      </c>
      <c r="CE15" s="18">
        <v>1071</v>
      </c>
      <c r="CF15" s="18">
        <v>375894023</v>
      </c>
      <c r="CG15" s="18"/>
      <c r="CH15" s="18"/>
      <c r="CI15" s="18"/>
      <c r="CJ15" s="18"/>
      <c r="CK15" s="18">
        <v>1903</v>
      </c>
      <c r="CL15" s="18">
        <v>587083772</v>
      </c>
      <c r="CM15" s="18">
        <v>251</v>
      </c>
      <c r="CN15" s="18">
        <v>98038640</v>
      </c>
      <c r="CO15" s="18">
        <v>3853</v>
      </c>
      <c r="CP15" s="18">
        <v>690852803</v>
      </c>
      <c r="CQ15" s="18">
        <v>0</v>
      </c>
      <c r="CR15" s="18">
        <v>0</v>
      </c>
      <c r="CS15" s="18">
        <v>0</v>
      </c>
      <c r="CT15" s="18">
        <v>0</v>
      </c>
      <c r="CU15" s="18"/>
      <c r="CV15" s="18"/>
      <c r="CW15" s="18"/>
      <c r="CX15" s="18"/>
      <c r="CY15" s="18"/>
      <c r="CZ15" s="18"/>
      <c r="DA15" s="18"/>
      <c r="DB15" s="18"/>
      <c r="DC15" s="18"/>
      <c r="DD15" s="18"/>
      <c r="DE15" s="18"/>
      <c r="DF15" s="18"/>
      <c r="DG15" s="4"/>
      <c r="DH15" s="4"/>
      <c r="DI15" s="4"/>
    </row>
    <row r="16" spans="1:113" x14ac:dyDescent="0.25">
      <c r="A16" s="4"/>
      <c r="B16" s="16" t="str">
        <f t="shared" si="1"/>
        <v/>
      </c>
      <c r="C16" s="4" t="s">
        <v>2025</v>
      </c>
      <c r="D16" t="s">
        <v>319</v>
      </c>
      <c r="E16" s="4" t="s">
        <v>7022</v>
      </c>
      <c r="F16" s="4" t="s">
        <v>198</v>
      </c>
      <c r="G16" s="15" t="str">
        <f t="shared" si="7"/>
        <v/>
      </c>
      <c r="H16" s="4"/>
      <c r="I16" s="4"/>
      <c r="J16" s="4"/>
      <c r="K16" s="4"/>
      <c r="L16" s="4"/>
      <c r="M16" s="4"/>
      <c r="N16" s="4"/>
      <c r="O16" s="4"/>
      <c r="P16" s="4"/>
      <c r="Q16" s="4"/>
      <c r="R16" s="4"/>
      <c r="S16" s="4"/>
      <c r="T16" s="4"/>
      <c r="U16" s="4"/>
      <c r="V16" s="4"/>
      <c r="W16" s="4"/>
      <c r="X16" s="18">
        <v>12269392839</v>
      </c>
      <c r="Y16" s="18">
        <f t="shared" si="3"/>
        <v>12.269392839</v>
      </c>
      <c r="Z16" s="4"/>
      <c r="AA16" s="18">
        <v>0</v>
      </c>
      <c r="AB16" s="18">
        <f t="shared" si="4"/>
        <v>0</v>
      </c>
      <c r="AC16" s="4" t="s">
        <v>126</v>
      </c>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t="s">
        <v>198</v>
      </c>
      <c r="BI16" s="4"/>
      <c r="BJ16" s="4" t="s">
        <v>198</v>
      </c>
      <c r="BK16" s="4"/>
      <c r="BL16" s="4"/>
      <c r="BM16" s="4"/>
      <c r="BN16" s="4"/>
      <c r="BO16" s="4"/>
      <c r="BP16" s="22"/>
      <c r="BQ16" s="22"/>
      <c r="BR16" s="18"/>
      <c r="BS16" s="18"/>
      <c r="BT16" s="18">
        <f t="shared" si="5"/>
        <v>0</v>
      </c>
      <c r="BU16" s="22"/>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4"/>
      <c r="DH16" s="4"/>
      <c r="DI16" s="4"/>
    </row>
    <row r="17" spans="1:113" x14ac:dyDescent="0.25">
      <c r="A17" s="4"/>
      <c r="B17" s="16" t="str">
        <f t="shared" si="1"/>
        <v/>
      </c>
      <c r="C17" s="4" t="s">
        <v>2032</v>
      </c>
      <c r="D17" t="s">
        <v>319</v>
      </c>
      <c r="E17" s="4" t="s">
        <v>7020</v>
      </c>
      <c r="F17" s="4" t="s">
        <v>198</v>
      </c>
      <c r="G17" s="15" t="str">
        <f t="shared" si="7"/>
        <v/>
      </c>
      <c r="H17" s="4"/>
      <c r="I17" s="4"/>
      <c r="J17" s="4"/>
      <c r="K17" s="4"/>
      <c r="L17" s="4"/>
      <c r="M17" s="4"/>
      <c r="N17" s="4"/>
      <c r="O17" s="4"/>
      <c r="P17" s="4"/>
      <c r="Q17" s="4"/>
      <c r="R17" s="4"/>
      <c r="S17" s="4"/>
      <c r="T17" s="4"/>
      <c r="U17" s="4"/>
      <c r="V17" s="4"/>
      <c r="W17" s="4"/>
      <c r="X17" s="18">
        <v>2065001626</v>
      </c>
      <c r="Y17" s="18">
        <f t="shared" si="3"/>
        <v>2.0650016259999999</v>
      </c>
      <c r="Z17" s="4"/>
      <c r="AA17" s="18">
        <v>0</v>
      </c>
      <c r="AB17" s="18">
        <f t="shared" si="4"/>
        <v>0</v>
      </c>
      <c r="AC17" s="4" t="s">
        <v>126</v>
      </c>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t="s">
        <v>198</v>
      </c>
      <c r="BI17" s="4"/>
      <c r="BJ17" s="4" t="s">
        <v>198</v>
      </c>
      <c r="BK17" s="4"/>
      <c r="BL17" s="4"/>
      <c r="BM17" s="4"/>
      <c r="BN17" s="4"/>
      <c r="BO17" s="4"/>
      <c r="BP17" s="22"/>
      <c r="BQ17" s="22"/>
      <c r="BR17" s="18"/>
      <c r="BS17" s="18"/>
      <c r="BT17" s="18">
        <f t="shared" si="5"/>
        <v>0</v>
      </c>
      <c r="BU17" s="22"/>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4"/>
      <c r="DH17" s="4"/>
      <c r="DI17" s="4"/>
    </row>
    <row r="18" spans="1:113" x14ac:dyDescent="0.25">
      <c r="A18" s="16">
        <v>2022</v>
      </c>
      <c r="B18" s="16">
        <f t="shared" si="1"/>
        <v>0</v>
      </c>
      <c r="C18" s="4" t="s">
        <v>2116</v>
      </c>
      <c r="D18" t="s">
        <v>319</v>
      </c>
      <c r="E18" s="4" t="s">
        <v>7020</v>
      </c>
      <c r="F18" s="4" t="s">
        <v>126</v>
      </c>
      <c r="G18" s="15" t="str">
        <f t="shared" si="7"/>
        <v>Yes</v>
      </c>
      <c r="H18" s="4"/>
      <c r="I18" s="4"/>
      <c r="J18" s="4"/>
      <c r="K18" s="4"/>
      <c r="L18" s="4"/>
      <c r="M18" s="4"/>
      <c r="N18" s="4"/>
      <c r="O18" s="4"/>
      <c r="P18" s="4"/>
      <c r="Q18" s="4"/>
      <c r="R18" s="4" t="s">
        <v>2144</v>
      </c>
      <c r="S18" s="4"/>
      <c r="T18" s="4"/>
      <c r="U18" s="4"/>
      <c r="V18" s="4"/>
      <c r="W18" s="4"/>
      <c r="X18" s="18">
        <v>111271112329</v>
      </c>
      <c r="Y18" s="18">
        <f t="shared" si="3"/>
        <v>111.271112329</v>
      </c>
      <c r="Z18" s="4"/>
      <c r="AA18" s="18">
        <v>0</v>
      </c>
      <c r="AB18" s="18">
        <f t="shared" si="4"/>
        <v>0</v>
      </c>
      <c r="AC18" s="4" t="s">
        <v>126</v>
      </c>
      <c r="AD18" s="4" t="s">
        <v>126</v>
      </c>
      <c r="AE18" s="4" t="s">
        <v>126</v>
      </c>
      <c r="AF18" s="4" t="s">
        <v>126</v>
      </c>
      <c r="AG18" s="4"/>
      <c r="AH18" s="4" t="s">
        <v>126</v>
      </c>
      <c r="AI18" s="4"/>
      <c r="AJ18" s="4"/>
      <c r="AK18" s="4" t="s">
        <v>126</v>
      </c>
      <c r="AL18" s="4" t="s">
        <v>126</v>
      </c>
      <c r="AM18" s="4" t="s">
        <v>126</v>
      </c>
      <c r="AN18" s="4" t="s">
        <v>126</v>
      </c>
      <c r="AO18" s="4" t="s">
        <v>126</v>
      </c>
      <c r="AP18" s="4" t="s">
        <v>126</v>
      </c>
      <c r="AQ18" s="4" t="s">
        <v>126</v>
      </c>
      <c r="AR18" s="4" t="s">
        <v>126</v>
      </c>
      <c r="AS18" s="4" t="s">
        <v>126</v>
      </c>
      <c r="AT18" s="4" t="s">
        <v>126</v>
      </c>
      <c r="AU18" s="4" t="s">
        <v>126</v>
      </c>
      <c r="AV18" s="4" t="s">
        <v>126</v>
      </c>
      <c r="AW18" s="4" t="s">
        <v>126</v>
      </c>
      <c r="AX18" s="4" t="s">
        <v>126</v>
      </c>
      <c r="AY18" s="4" t="s">
        <v>126</v>
      </c>
      <c r="AZ18" s="4" t="s">
        <v>126</v>
      </c>
      <c r="BA18" s="4" t="s">
        <v>126</v>
      </c>
      <c r="BB18" s="4" t="s">
        <v>126</v>
      </c>
      <c r="BC18" s="4" t="s">
        <v>126</v>
      </c>
      <c r="BD18" s="4" t="s">
        <v>126</v>
      </c>
      <c r="BE18" s="4" t="s">
        <v>126</v>
      </c>
      <c r="BF18" s="4" t="s">
        <v>126</v>
      </c>
      <c r="BG18" s="4" t="s">
        <v>126</v>
      </c>
      <c r="BH18" s="4" t="s">
        <v>198</v>
      </c>
      <c r="BI18" s="4"/>
      <c r="BJ18" s="4" t="s">
        <v>198</v>
      </c>
      <c r="BK18" s="4"/>
      <c r="BL18" s="4"/>
      <c r="BM18" s="4"/>
      <c r="BN18" s="4"/>
      <c r="BO18" s="4" t="s">
        <v>198</v>
      </c>
      <c r="BP18" s="22"/>
      <c r="BQ18" s="22"/>
      <c r="BR18" s="18"/>
      <c r="BS18" s="18"/>
      <c r="BT18" s="18">
        <f t="shared" si="5"/>
        <v>0</v>
      </c>
      <c r="BU18" s="22"/>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v>90</v>
      </c>
      <c r="DF18" s="18">
        <v>45</v>
      </c>
      <c r="DG18" s="4"/>
      <c r="DH18" s="4"/>
      <c r="DI18" s="4"/>
    </row>
    <row r="19" spans="1:113" x14ac:dyDescent="0.25">
      <c r="A19" s="4"/>
      <c r="B19" s="16" t="str">
        <f t="shared" si="1"/>
        <v/>
      </c>
      <c r="C19" s="4" t="s">
        <v>2272</v>
      </c>
      <c r="D19" t="s">
        <v>319</v>
      </c>
      <c r="E19" s="4" t="s">
        <v>7022</v>
      </c>
      <c r="F19" s="4" t="s">
        <v>198</v>
      </c>
      <c r="G19" s="15" t="str">
        <f t="shared" si="7"/>
        <v/>
      </c>
      <c r="H19" s="4"/>
      <c r="I19" s="4"/>
      <c r="J19" s="4"/>
      <c r="K19" s="4"/>
      <c r="L19" s="4"/>
      <c r="M19" s="4"/>
      <c r="N19" s="4"/>
      <c r="O19" s="4"/>
      <c r="P19" s="4"/>
      <c r="Q19" s="4"/>
      <c r="R19" s="4" t="s">
        <v>692</v>
      </c>
      <c r="S19" s="4"/>
      <c r="T19" s="4"/>
      <c r="U19" s="4"/>
      <c r="V19" s="4"/>
      <c r="W19" s="4"/>
      <c r="X19" s="18">
        <v>20216843173</v>
      </c>
      <c r="Y19" s="18">
        <f t="shared" si="3"/>
        <v>20.216843173000001</v>
      </c>
      <c r="Z19" s="4"/>
      <c r="AA19" s="18">
        <v>0</v>
      </c>
      <c r="AB19" s="18">
        <f t="shared" si="4"/>
        <v>0</v>
      </c>
      <c r="AC19" s="4" t="s">
        <v>126</v>
      </c>
      <c r="AD19" s="4" t="s">
        <v>126</v>
      </c>
      <c r="AE19" s="4" t="s">
        <v>126</v>
      </c>
      <c r="AF19" s="4" t="s">
        <v>126</v>
      </c>
      <c r="AG19" s="16">
        <v>0</v>
      </c>
      <c r="AH19" s="4" t="s">
        <v>126</v>
      </c>
      <c r="AI19" s="4" t="s">
        <v>126</v>
      </c>
      <c r="AJ19" s="4" t="s">
        <v>126</v>
      </c>
      <c r="AK19" s="4" t="s">
        <v>126</v>
      </c>
      <c r="AL19" s="4" t="s">
        <v>126</v>
      </c>
      <c r="AM19" s="4" t="s">
        <v>126</v>
      </c>
      <c r="AN19" s="4" t="s">
        <v>126</v>
      </c>
      <c r="AO19" s="4" t="s">
        <v>126</v>
      </c>
      <c r="AP19" s="4" t="s">
        <v>126</v>
      </c>
      <c r="AQ19" s="4" t="s">
        <v>126</v>
      </c>
      <c r="AR19" s="4" t="s">
        <v>126</v>
      </c>
      <c r="AS19" s="4" t="s">
        <v>126</v>
      </c>
      <c r="AT19" s="4" t="s">
        <v>126</v>
      </c>
      <c r="AU19" s="4" t="s">
        <v>126</v>
      </c>
      <c r="AV19" s="4" t="s">
        <v>126</v>
      </c>
      <c r="AW19" s="4" t="s">
        <v>126</v>
      </c>
      <c r="AX19" s="4" t="s">
        <v>126</v>
      </c>
      <c r="AY19" s="4" t="s">
        <v>126</v>
      </c>
      <c r="AZ19" s="4" t="s">
        <v>126</v>
      </c>
      <c r="BA19" s="4"/>
      <c r="BB19" s="4" t="s">
        <v>126</v>
      </c>
      <c r="BC19" s="4" t="s">
        <v>126</v>
      </c>
      <c r="BD19" s="4" t="s">
        <v>126</v>
      </c>
      <c r="BE19" s="4" t="s">
        <v>126</v>
      </c>
      <c r="BF19" s="4" t="s">
        <v>126</v>
      </c>
      <c r="BG19" s="4" t="s">
        <v>126</v>
      </c>
      <c r="BH19" s="4" t="s">
        <v>198</v>
      </c>
      <c r="BI19" s="4"/>
      <c r="BJ19" s="4" t="s">
        <v>198</v>
      </c>
      <c r="BK19" s="4"/>
      <c r="BL19" s="4"/>
      <c r="BM19" s="4"/>
      <c r="BN19" s="4"/>
      <c r="BO19" s="4" t="s">
        <v>126</v>
      </c>
      <c r="BP19" s="22"/>
      <c r="BQ19" s="22"/>
      <c r="BR19" s="18">
        <v>0</v>
      </c>
      <c r="BS19" s="18"/>
      <c r="BT19" s="18">
        <f t="shared" si="5"/>
        <v>0</v>
      </c>
      <c r="BU19" s="22"/>
      <c r="BV19" s="18"/>
      <c r="BW19" s="18">
        <v>260</v>
      </c>
      <c r="BX19" s="18">
        <v>388744475</v>
      </c>
      <c r="BY19" s="18">
        <v>260</v>
      </c>
      <c r="BZ19" s="18">
        <v>388744475</v>
      </c>
      <c r="CA19" s="18">
        <v>102</v>
      </c>
      <c r="CB19" s="18">
        <v>159319765</v>
      </c>
      <c r="CC19" s="18">
        <v>84</v>
      </c>
      <c r="CD19" s="18">
        <v>174337982</v>
      </c>
      <c r="CE19" s="18">
        <v>74</v>
      </c>
      <c r="CF19" s="18">
        <v>55988392</v>
      </c>
      <c r="CG19" s="18">
        <v>236</v>
      </c>
      <c r="CH19" s="18">
        <v>252275658</v>
      </c>
      <c r="CI19" s="18">
        <v>24</v>
      </c>
      <c r="CJ19" s="18">
        <v>136468818</v>
      </c>
      <c r="CK19" s="18">
        <v>131</v>
      </c>
      <c r="CL19" s="18">
        <v>65496672</v>
      </c>
      <c r="CM19" s="18">
        <v>129</v>
      </c>
      <c r="CN19" s="18">
        <v>323247803</v>
      </c>
      <c r="CO19" s="18">
        <v>150</v>
      </c>
      <c r="CP19" s="18">
        <v>138861905</v>
      </c>
      <c r="CQ19" s="18"/>
      <c r="CR19" s="18"/>
      <c r="CS19" s="18"/>
      <c r="CT19" s="18"/>
      <c r="CU19" s="18">
        <v>234</v>
      </c>
      <c r="CV19" s="18">
        <v>274888830</v>
      </c>
      <c r="CW19" s="18">
        <v>5</v>
      </c>
      <c r="CX19" s="18">
        <v>8</v>
      </c>
      <c r="CY19" s="18">
        <v>3</v>
      </c>
      <c r="CZ19" s="18">
        <v>6</v>
      </c>
      <c r="DA19" s="18">
        <v>2</v>
      </c>
      <c r="DB19" s="18">
        <v>0</v>
      </c>
      <c r="DC19" s="18">
        <v>21</v>
      </c>
      <c r="DD19" s="18"/>
      <c r="DE19" s="18">
        <v>90</v>
      </c>
      <c r="DF19" s="18">
        <v>2</v>
      </c>
      <c r="DG19" s="4"/>
      <c r="DH19" s="4"/>
      <c r="DI19" s="4"/>
    </row>
    <row r="20" spans="1:113" x14ac:dyDescent="0.25">
      <c r="A20" s="4"/>
      <c r="B20" s="16" t="str">
        <f t="shared" si="1"/>
        <v/>
      </c>
      <c r="C20" s="4" t="s">
        <v>2316</v>
      </c>
      <c r="D20" t="s">
        <v>319</v>
      </c>
      <c r="E20" s="4" t="s">
        <v>7020</v>
      </c>
      <c r="F20" s="4" t="s">
        <v>198</v>
      </c>
      <c r="G20" s="15" t="str">
        <f t="shared" si="7"/>
        <v/>
      </c>
      <c r="H20" s="4"/>
      <c r="I20" s="4"/>
      <c r="J20" s="4"/>
      <c r="K20" s="4"/>
      <c r="L20" s="4"/>
      <c r="M20" s="4"/>
      <c r="N20" s="4"/>
      <c r="O20" s="4"/>
      <c r="P20" s="4"/>
      <c r="Q20" s="4"/>
      <c r="R20" s="4"/>
      <c r="S20" s="4"/>
      <c r="T20" s="4"/>
      <c r="U20" s="4"/>
      <c r="V20" s="4"/>
      <c r="W20" s="4"/>
      <c r="X20" s="18">
        <v>2038417462</v>
      </c>
      <c r="Y20" s="18">
        <f t="shared" si="3"/>
        <v>2.038417462</v>
      </c>
      <c r="Z20" s="16">
        <v>0.16700000000000001</v>
      </c>
      <c r="AA20" s="18">
        <v>340415716.15400004</v>
      </c>
      <c r="AB20" s="18">
        <f t="shared" si="4"/>
        <v>0.34041571615400007</v>
      </c>
      <c r="AC20" s="4" t="s">
        <v>126</v>
      </c>
      <c r="AD20" s="4" t="s">
        <v>126</v>
      </c>
      <c r="AE20" s="4" t="s">
        <v>126</v>
      </c>
      <c r="AF20" s="4" t="s">
        <v>198</v>
      </c>
      <c r="AG20" s="4"/>
      <c r="AH20" s="4" t="s">
        <v>126</v>
      </c>
      <c r="AI20" s="4"/>
      <c r="AJ20" s="4"/>
      <c r="AK20" s="4"/>
      <c r="AL20" s="4" t="s">
        <v>126</v>
      </c>
      <c r="AM20" s="4"/>
      <c r="AN20" s="4"/>
      <c r="AO20" s="4" t="s">
        <v>126</v>
      </c>
      <c r="AP20" s="4"/>
      <c r="AQ20" s="4" t="s">
        <v>126</v>
      </c>
      <c r="AR20" s="4"/>
      <c r="AS20" s="4" t="s">
        <v>126</v>
      </c>
      <c r="AT20" s="4" t="s">
        <v>126</v>
      </c>
      <c r="AU20" s="4" t="s">
        <v>126</v>
      </c>
      <c r="AV20" s="4" t="s">
        <v>126</v>
      </c>
      <c r="AW20" s="4" t="s">
        <v>126</v>
      </c>
      <c r="AX20" s="4" t="s">
        <v>126</v>
      </c>
      <c r="AY20" s="4" t="s">
        <v>126</v>
      </c>
      <c r="AZ20" s="4" t="s">
        <v>126</v>
      </c>
      <c r="BA20" s="4"/>
      <c r="BB20" s="4"/>
      <c r="BC20" s="4"/>
      <c r="BD20" s="4"/>
      <c r="BE20" s="4"/>
      <c r="BF20" s="4"/>
      <c r="BG20" s="4"/>
      <c r="BH20" s="4" t="s">
        <v>198</v>
      </c>
      <c r="BI20" s="4"/>
      <c r="BJ20" s="4" t="s">
        <v>198</v>
      </c>
      <c r="BK20" s="4"/>
      <c r="BL20" s="4"/>
      <c r="BM20" s="4"/>
      <c r="BN20" s="4"/>
      <c r="BO20" s="4" t="s">
        <v>198</v>
      </c>
      <c r="BP20" s="22"/>
      <c r="BQ20" s="22"/>
      <c r="BR20" s="18"/>
      <c r="BS20" s="18"/>
      <c r="BT20" s="18">
        <f t="shared" si="5"/>
        <v>0</v>
      </c>
      <c r="BU20" s="22"/>
      <c r="BV20" s="18"/>
      <c r="BW20" s="18"/>
      <c r="BX20" s="18"/>
      <c r="BY20" s="18">
        <v>259</v>
      </c>
      <c r="BZ20" s="18">
        <v>16161000</v>
      </c>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4"/>
      <c r="DH20" s="4"/>
      <c r="DI20" s="4"/>
    </row>
    <row r="21" spans="1:113" x14ac:dyDescent="0.25">
      <c r="A21" s="16">
        <v>2019</v>
      </c>
      <c r="B21" s="16">
        <f t="shared" si="1"/>
        <v>3</v>
      </c>
      <c r="C21" s="4" t="s">
        <v>2423</v>
      </c>
      <c r="D21" t="s">
        <v>319</v>
      </c>
      <c r="E21" s="4" t="s">
        <v>7021</v>
      </c>
      <c r="F21" s="4" t="s">
        <v>126</v>
      </c>
      <c r="G21" s="15" t="str">
        <f t="shared" si="7"/>
        <v>Yes</v>
      </c>
      <c r="H21" s="4"/>
      <c r="I21" s="4"/>
      <c r="J21" s="4"/>
      <c r="K21" s="4"/>
      <c r="L21" s="4"/>
      <c r="M21" s="4"/>
      <c r="N21" s="4"/>
      <c r="O21" s="4"/>
      <c r="P21" s="4"/>
      <c r="Q21" s="4"/>
      <c r="R21" s="4" t="s">
        <v>2450</v>
      </c>
      <c r="S21" s="4"/>
      <c r="T21" s="4"/>
      <c r="U21" s="4"/>
      <c r="V21" s="4"/>
      <c r="W21" s="4"/>
      <c r="X21" s="18">
        <v>77594279054</v>
      </c>
      <c r="Y21" s="18">
        <f t="shared" si="3"/>
        <v>77.594279053999998</v>
      </c>
      <c r="Z21" s="4"/>
      <c r="AA21" s="18">
        <v>0</v>
      </c>
      <c r="AB21" s="18">
        <f t="shared" si="4"/>
        <v>0</v>
      </c>
      <c r="AC21" s="4" t="s">
        <v>126</v>
      </c>
      <c r="AD21" s="4" t="s">
        <v>126</v>
      </c>
      <c r="AE21" s="4" t="s">
        <v>126</v>
      </c>
      <c r="AF21" s="4" t="s">
        <v>198</v>
      </c>
      <c r="AG21" s="16">
        <v>10</v>
      </c>
      <c r="AH21" s="4" t="s">
        <v>126</v>
      </c>
      <c r="AI21" s="4" t="s">
        <v>126</v>
      </c>
      <c r="AJ21" s="4" t="s">
        <v>126</v>
      </c>
      <c r="AK21" s="4" t="s">
        <v>126</v>
      </c>
      <c r="AL21" s="4" t="s">
        <v>126</v>
      </c>
      <c r="AM21" s="4" t="s">
        <v>126</v>
      </c>
      <c r="AN21" s="4"/>
      <c r="AO21" s="4" t="s">
        <v>126</v>
      </c>
      <c r="AP21" s="4" t="s">
        <v>126</v>
      </c>
      <c r="AQ21" s="4" t="s">
        <v>126</v>
      </c>
      <c r="AR21" s="4" t="s">
        <v>126</v>
      </c>
      <c r="AS21" s="4" t="s">
        <v>126</v>
      </c>
      <c r="AT21" s="4" t="s">
        <v>126</v>
      </c>
      <c r="AU21" s="4" t="s">
        <v>126</v>
      </c>
      <c r="AV21" s="4" t="s">
        <v>126</v>
      </c>
      <c r="AW21" s="4" t="s">
        <v>126</v>
      </c>
      <c r="AX21" s="4" t="s">
        <v>126</v>
      </c>
      <c r="AY21" s="4" t="s">
        <v>126</v>
      </c>
      <c r="AZ21" s="4" t="s">
        <v>126</v>
      </c>
      <c r="BA21" s="4" t="s">
        <v>126</v>
      </c>
      <c r="BB21" s="4" t="s">
        <v>126</v>
      </c>
      <c r="BC21" s="4" t="s">
        <v>126</v>
      </c>
      <c r="BD21" s="4" t="s">
        <v>126</v>
      </c>
      <c r="BE21" s="4" t="s">
        <v>126</v>
      </c>
      <c r="BF21" s="4" t="s">
        <v>126</v>
      </c>
      <c r="BG21" s="4" t="s">
        <v>126</v>
      </c>
      <c r="BH21" s="4" t="s">
        <v>198</v>
      </c>
      <c r="BI21" s="4"/>
      <c r="BJ21" s="4" t="s">
        <v>126</v>
      </c>
      <c r="BK21" s="4" t="s">
        <v>2451</v>
      </c>
      <c r="BL21" s="4" t="s">
        <v>156</v>
      </c>
      <c r="BM21" s="4" t="s">
        <v>157</v>
      </c>
      <c r="BN21" s="4"/>
      <c r="BO21" s="4" t="s">
        <v>126</v>
      </c>
      <c r="BP21" s="22">
        <v>0.02</v>
      </c>
      <c r="BQ21" s="22">
        <v>0.2</v>
      </c>
      <c r="BR21" s="18"/>
      <c r="BS21" s="18"/>
      <c r="BT21" s="18">
        <f t="shared" si="5"/>
        <v>0</v>
      </c>
      <c r="BU21" s="22"/>
      <c r="BV21" s="18"/>
      <c r="BW21" s="18">
        <v>6481</v>
      </c>
      <c r="BX21" s="18"/>
      <c r="BY21" s="18">
        <v>6481</v>
      </c>
      <c r="BZ21" s="18">
        <v>806478608.74000001</v>
      </c>
      <c r="CA21" s="18"/>
      <c r="CB21" s="18"/>
      <c r="CC21" s="18"/>
      <c r="CD21" s="18"/>
      <c r="CE21" s="18"/>
      <c r="CF21" s="18"/>
      <c r="CG21" s="18"/>
      <c r="CH21" s="18"/>
      <c r="CI21" s="18">
        <v>3</v>
      </c>
      <c r="CJ21" s="18">
        <v>80647.86</v>
      </c>
      <c r="CK21" s="18">
        <v>1790</v>
      </c>
      <c r="CL21" s="18">
        <v>368560724.19</v>
      </c>
      <c r="CM21" s="18">
        <v>316</v>
      </c>
      <c r="CN21" s="18">
        <v>262750730.72999999</v>
      </c>
      <c r="CO21" s="18"/>
      <c r="CP21" s="18"/>
      <c r="CQ21" s="18"/>
      <c r="CR21" s="18"/>
      <c r="CS21" s="18"/>
      <c r="CT21" s="18"/>
      <c r="CU21" s="18"/>
      <c r="CV21" s="18"/>
      <c r="CW21" s="18"/>
      <c r="CX21" s="18"/>
      <c r="CY21" s="18"/>
      <c r="CZ21" s="18"/>
      <c r="DA21" s="18"/>
      <c r="DB21" s="18"/>
      <c r="DC21" s="18"/>
      <c r="DD21" s="18"/>
      <c r="DE21" s="18">
        <v>44</v>
      </c>
      <c r="DF21" s="18">
        <v>27</v>
      </c>
      <c r="DG21" s="4"/>
      <c r="DH21" s="4"/>
      <c r="DI21" s="4"/>
    </row>
    <row r="22" spans="1:113" x14ac:dyDescent="0.25">
      <c r="A22" s="4"/>
      <c r="B22" s="16" t="str">
        <f t="shared" si="1"/>
        <v/>
      </c>
      <c r="C22" s="4" t="s">
        <v>2646</v>
      </c>
      <c r="D22" t="s">
        <v>319</v>
      </c>
      <c r="E22" s="4" t="s">
        <v>7020</v>
      </c>
      <c r="F22" s="4" t="s">
        <v>198</v>
      </c>
      <c r="G22" s="15" t="str">
        <f t="shared" si="7"/>
        <v/>
      </c>
      <c r="H22" s="4"/>
      <c r="I22" s="4"/>
      <c r="J22" s="4"/>
      <c r="K22" s="4"/>
      <c r="L22" s="4"/>
      <c r="M22" s="4"/>
      <c r="N22" s="4"/>
      <c r="O22" s="4"/>
      <c r="P22" s="4"/>
      <c r="Q22" s="4"/>
      <c r="R22" s="4"/>
      <c r="S22" s="4"/>
      <c r="T22" s="4"/>
      <c r="U22" s="4"/>
      <c r="V22" s="4"/>
      <c r="W22" s="4"/>
      <c r="X22" s="18">
        <v>16091817842</v>
      </c>
      <c r="Y22" s="18">
        <f t="shared" si="3"/>
        <v>16.091817842000001</v>
      </c>
      <c r="Z22" s="4"/>
      <c r="AA22" s="18">
        <v>0</v>
      </c>
      <c r="AB22" s="18">
        <f t="shared" si="4"/>
        <v>0</v>
      </c>
      <c r="AC22" s="4" t="s">
        <v>126</v>
      </c>
      <c r="AD22" s="4"/>
      <c r="AE22" s="4"/>
      <c r="AF22" s="4"/>
      <c r="AG22" s="4"/>
      <c r="AH22" s="4" t="s">
        <v>126</v>
      </c>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t="s">
        <v>198</v>
      </c>
      <c r="BI22" s="4"/>
      <c r="BJ22" s="4" t="s">
        <v>198</v>
      </c>
      <c r="BK22" s="4"/>
      <c r="BL22" s="4"/>
      <c r="BM22" s="4"/>
      <c r="BN22" s="4"/>
      <c r="BO22" s="4"/>
      <c r="BP22" s="22"/>
      <c r="BQ22" s="22"/>
      <c r="BR22" s="18"/>
      <c r="BS22" s="18"/>
      <c r="BT22" s="18">
        <f t="shared" si="5"/>
        <v>0</v>
      </c>
      <c r="BU22" s="22"/>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4"/>
      <c r="DH22" s="4"/>
      <c r="DI22" s="4"/>
    </row>
    <row r="23" spans="1:113" x14ac:dyDescent="0.25">
      <c r="A23" s="4"/>
      <c r="B23" s="16" t="str">
        <f t="shared" si="1"/>
        <v/>
      </c>
      <c r="C23" s="4" t="s">
        <v>2656</v>
      </c>
      <c r="D23" t="s">
        <v>319</v>
      </c>
      <c r="E23" s="4" t="s">
        <v>7020</v>
      </c>
      <c r="F23" s="4" t="s">
        <v>198</v>
      </c>
      <c r="G23" s="15" t="str">
        <f t="shared" si="7"/>
        <v/>
      </c>
      <c r="H23" s="4"/>
      <c r="I23" s="4"/>
      <c r="J23" s="4"/>
      <c r="K23" s="4"/>
      <c r="L23" s="4"/>
      <c r="M23" s="4"/>
      <c r="N23" s="4"/>
      <c r="O23" s="4"/>
      <c r="P23" s="4"/>
      <c r="Q23" s="4"/>
      <c r="R23" s="4"/>
      <c r="S23" s="4"/>
      <c r="T23" s="4"/>
      <c r="U23" s="4"/>
      <c r="V23" s="4"/>
      <c r="W23" s="4"/>
      <c r="X23" s="18">
        <v>1431758242</v>
      </c>
      <c r="Y23" s="18">
        <f t="shared" si="3"/>
        <v>1.4317582419999999</v>
      </c>
      <c r="Z23" s="4"/>
      <c r="AA23" s="18">
        <v>0</v>
      </c>
      <c r="AB23" s="18">
        <f t="shared" si="4"/>
        <v>0</v>
      </c>
      <c r="AC23" s="4" t="s">
        <v>126</v>
      </c>
      <c r="AD23" s="4"/>
      <c r="AE23" s="4"/>
      <c r="AF23" s="4"/>
      <c r="AG23" s="4"/>
      <c r="AH23" s="4" t="s">
        <v>126</v>
      </c>
      <c r="AI23" s="4"/>
      <c r="AJ23" s="4"/>
      <c r="AK23" s="4"/>
      <c r="AL23" s="4"/>
      <c r="AM23" s="4"/>
      <c r="AN23" s="4"/>
      <c r="AO23" s="4"/>
      <c r="AP23" s="4"/>
      <c r="AQ23" s="4"/>
      <c r="AR23" s="4"/>
      <c r="AS23" s="4" t="s">
        <v>126</v>
      </c>
      <c r="AT23" s="4" t="s">
        <v>126</v>
      </c>
      <c r="AU23" s="4" t="s">
        <v>126</v>
      </c>
      <c r="AV23" s="4"/>
      <c r="AW23" s="4"/>
      <c r="AX23" s="4"/>
      <c r="AY23" s="4"/>
      <c r="AZ23" s="4"/>
      <c r="BA23" s="4" t="s">
        <v>126</v>
      </c>
      <c r="BB23" s="4" t="s">
        <v>126</v>
      </c>
      <c r="BC23" s="4" t="s">
        <v>126</v>
      </c>
      <c r="BD23" s="4"/>
      <c r="BE23" s="4"/>
      <c r="BF23" s="4"/>
      <c r="BG23" s="4" t="s">
        <v>126</v>
      </c>
      <c r="BH23" s="4" t="s">
        <v>198</v>
      </c>
      <c r="BI23" s="4"/>
      <c r="BJ23" s="4" t="s">
        <v>198</v>
      </c>
      <c r="BK23" s="4"/>
      <c r="BL23" s="4"/>
      <c r="BM23" s="4"/>
      <c r="BN23" s="4"/>
      <c r="BO23" s="4" t="s">
        <v>126</v>
      </c>
      <c r="BP23" s="22"/>
      <c r="BQ23" s="22"/>
      <c r="BR23" s="18"/>
      <c r="BS23" s="18"/>
      <c r="BT23" s="18">
        <f t="shared" si="5"/>
        <v>0</v>
      </c>
      <c r="BU23" s="22"/>
      <c r="BV23" s="18"/>
      <c r="BW23" s="18"/>
      <c r="BX23" s="18"/>
      <c r="BY23" s="18">
        <v>23</v>
      </c>
      <c r="BZ23" s="18">
        <v>31826228735</v>
      </c>
      <c r="CA23" s="18">
        <v>8</v>
      </c>
      <c r="CB23" s="18">
        <v>23343713200</v>
      </c>
      <c r="CC23" s="18">
        <v>11</v>
      </c>
      <c r="CD23" s="18">
        <v>7338167771</v>
      </c>
      <c r="CE23" s="18">
        <v>4</v>
      </c>
      <c r="CF23" s="18">
        <v>1114347766</v>
      </c>
      <c r="CG23" s="18">
        <v>11</v>
      </c>
      <c r="CH23" s="18">
        <v>7494900821</v>
      </c>
      <c r="CI23" s="18">
        <v>12</v>
      </c>
      <c r="CJ23" s="18">
        <v>24331327916</v>
      </c>
      <c r="CK23" s="18">
        <v>18</v>
      </c>
      <c r="CL23" s="18">
        <v>24900036098</v>
      </c>
      <c r="CM23" s="18">
        <v>2</v>
      </c>
      <c r="CN23" s="18">
        <v>5438000000</v>
      </c>
      <c r="CO23" s="18">
        <v>3</v>
      </c>
      <c r="CP23" s="18">
        <v>1488192637</v>
      </c>
      <c r="CQ23" s="18"/>
      <c r="CR23" s="18"/>
      <c r="CS23" s="18"/>
      <c r="CT23" s="18"/>
      <c r="CU23" s="18"/>
      <c r="CV23" s="18"/>
      <c r="CW23" s="18"/>
      <c r="CX23" s="18"/>
      <c r="CY23" s="18"/>
      <c r="CZ23" s="18"/>
      <c r="DA23" s="18"/>
      <c r="DB23" s="18"/>
      <c r="DC23" s="18"/>
      <c r="DD23" s="18"/>
      <c r="DE23" s="18"/>
      <c r="DF23" s="18"/>
      <c r="DG23" s="4"/>
      <c r="DH23" s="4"/>
      <c r="DI23" s="4"/>
    </row>
    <row r="24" spans="1:113" x14ac:dyDescent="0.25">
      <c r="A24" s="16">
        <v>2014</v>
      </c>
      <c r="B24" s="16">
        <f t="shared" si="1"/>
        <v>8</v>
      </c>
      <c r="C24" s="4" t="s">
        <v>3319</v>
      </c>
      <c r="D24" t="s">
        <v>319</v>
      </c>
      <c r="E24" s="4" t="s">
        <v>7021</v>
      </c>
      <c r="F24" s="4" t="s">
        <v>126</v>
      </c>
      <c r="G24" s="15" t="str">
        <f t="shared" si="7"/>
        <v>Yes</v>
      </c>
      <c r="H24" s="4"/>
      <c r="I24" s="4"/>
      <c r="J24" s="4"/>
      <c r="K24" s="4"/>
      <c r="L24" s="4"/>
      <c r="M24" s="4"/>
      <c r="N24" s="4"/>
      <c r="O24" s="4"/>
      <c r="P24" s="4"/>
      <c r="Q24" s="4"/>
      <c r="R24" s="4" t="s">
        <v>3352</v>
      </c>
      <c r="S24" s="4"/>
      <c r="T24" s="4"/>
      <c r="U24" s="4"/>
      <c r="V24" s="4"/>
      <c r="W24" s="4"/>
      <c r="X24" s="18">
        <v>110347079517</v>
      </c>
      <c r="Y24" s="18">
        <f t="shared" si="3"/>
        <v>110.347079517</v>
      </c>
      <c r="Z24" s="16">
        <v>0.11</v>
      </c>
      <c r="AA24" s="18">
        <v>12138178746.870001</v>
      </c>
      <c r="AB24" s="18">
        <f t="shared" si="4"/>
        <v>12.13817874687</v>
      </c>
      <c r="AC24" s="4" t="s">
        <v>126</v>
      </c>
      <c r="AD24" s="4" t="s">
        <v>126</v>
      </c>
      <c r="AE24" s="4" t="s">
        <v>126</v>
      </c>
      <c r="AF24" s="4" t="s">
        <v>198</v>
      </c>
      <c r="AG24" s="16">
        <v>1945</v>
      </c>
      <c r="AH24" s="4" t="s">
        <v>126</v>
      </c>
      <c r="AI24" s="4" t="s">
        <v>126</v>
      </c>
      <c r="AJ24" s="4" t="s">
        <v>126</v>
      </c>
      <c r="AK24" s="4" t="s">
        <v>126</v>
      </c>
      <c r="AL24" s="4" t="s">
        <v>126</v>
      </c>
      <c r="AM24" s="4" t="s">
        <v>126</v>
      </c>
      <c r="AN24" s="4" t="s">
        <v>126</v>
      </c>
      <c r="AO24" s="4" t="s">
        <v>126</v>
      </c>
      <c r="AP24" s="4" t="s">
        <v>126</v>
      </c>
      <c r="AQ24" s="4" t="s">
        <v>126</v>
      </c>
      <c r="AR24" s="4" t="s">
        <v>126</v>
      </c>
      <c r="AS24" s="4" t="s">
        <v>126</v>
      </c>
      <c r="AT24" s="4" t="s">
        <v>126</v>
      </c>
      <c r="AU24" s="4" t="s">
        <v>126</v>
      </c>
      <c r="AV24" s="4" t="s">
        <v>126</v>
      </c>
      <c r="AW24" s="4" t="s">
        <v>126</v>
      </c>
      <c r="AX24" s="4" t="s">
        <v>126</v>
      </c>
      <c r="AY24" s="4" t="s">
        <v>126</v>
      </c>
      <c r="AZ24" s="4" t="s">
        <v>126</v>
      </c>
      <c r="BA24" s="4" t="s">
        <v>126</v>
      </c>
      <c r="BB24" s="4" t="s">
        <v>126</v>
      </c>
      <c r="BC24" s="4" t="s">
        <v>126</v>
      </c>
      <c r="BD24" s="4" t="s">
        <v>126</v>
      </c>
      <c r="BE24" s="4" t="s">
        <v>126</v>
      </c>
      <c r="BF24" s="4" t="s">
        <v>126</v>
      </c>
      <c r="BG24" s="4" t="s">
        <v>126</v>
      </c>
      <c r="BH24" s="4" t="s">
        <v>198</v>
      </c>
      <c r="BI24" s="4"/>
      <c r="BJ24" s="4" t="s">
        <v>198</v>
      </c>
      <c r="BK24" s="4" t="s">
        <v>1536</v>
      </c>
      <c r="BL24" s="4"/>
      <c r="BM24" s="4" t="s">
        <v>157</v>
      </c>
      <c r="BN24" s="4" t="s">
        <v>3353</v>
      </c>
      <c r="BO24" s="4" t="s">
        <v>126</v>
      </c>
      <c r="BP24" s="22"/>
      <c r="BQ24" s="22"/>
      <c r="BR24" s="18"/>
      <c r="BS24" s="18"/>
      <c r="BT24" s="18">
        <f t="shared" si="5"/>
        <v>0</v>
      </c>
      <c r="BU24" s="22"/>
      <c r="BV24" s="18"/>
      <c r="BW24" s="18">
        <v>19845</v>
      </c>
      <c r="BX24" s="18"/>
      <c r="BY24" s="18">
        <v>8593</v>
      </c>
      <c r="BZ24" s="18">
        <v>1097704845.8299999</v>
      </c>
      <c r="CA24" s="18">
        <v>4148</v>
      </c>
      <c r="CB24" s="18">
        <v>245689411.84</v>
      </c>
      <c r="CC24" s="18">
        <v>1800</v>
      </c>
      <c r="CD24" s="18">
        <v>630393919.62</v>
      </c>
      <c r="CE24" s="18">
        <v>2645</v>
      </c>
      <c r="CF24" s="18">
        <v>221618041.66</v>
      </c>
      <c r="CG24" s="18"/>
      <c r="CH24" s="18"/>
      <c r="CI24" s="18"/>
      <c r="CJ24" s="18"/>
      <c r="CK24" s="18">
        <v>2785</v>
      </c>
      <c r="CL24" s="18">
        <v>904733342.62</v>
      </c>
      <c r="CM24" s="18">
        <v>719</v>
      </c>
      <c r="CN24" s="18">
        <v>120119405.97</v>
      </c>
      <c r="CO24" s="18"/>
      <c r="CP24" s="18"/>
      <c r="CQ24" s="18">
        <v>165</v>
      </c>
      <c r="CR24" s="18">
        <v>8730940.0399999991</v>
      </c>
      <c r="CS24" s="18"/>
      <c r="CT24" s="18"/>
      <c r="CU24" s="18"/>
      <c r="CV24" s="18"/>
      <c r="CW24" s="18"/>
      <c r="CX24" s="18"/>
      <c r="CY24" s="18"/>
      <c r="CZ24" s="18">
        <v>106</v>
      </c>
      <c r="DA24" s="18">
        <v>45</v>
      </c>
      <c r="DB24" s="18">
        <v>4</v>
      </c>
      <c r="DC24" s="18">
        <v>21</v>
      </c>
      <c r="DD24" s="18">
        <v>0</v>
      </c>
      <c r="DE24" s="18"/>
      <c r="DF24" s="18"/>
      <c r="DG24" s="4"/>
      <c r="DH24" s="4"/>
      <c r="DI24" s="4"/>
    </row>
    <row r="25" spans="1:113" x14ac:dyDescent="0.25">
      <c r="A25" s="4"/>
      <c r="B25" s="16" t="str">
        <f t="shared" si="1"/>
        <v/>
      </c>
      <c r="C25" s="4" t="s">
        <v>3372</v>
      </c>
      <c r="D25" t="s">
        <v>319</v>
      </c>
      <c r="E25" s="4" t="s">
        <v>7021</v>
      </c>
      <c r="F25" s="4" t="s">
        <v>198</v>
      </c>
      <c r="G25" s="15" t="str">
        <f t="shared" si="7"/>
        <v/>
      </c>
      <c r="H25" s="4"/>
      <c r="I25" s="4"/>
      <c r="J25" s="4"/>
      <c r="K25" s="4"/>
      <c r="L25" s="4"/>
      <c r="M25" s="4"/>
      <c r="N25" s="4"/>
      <c r="O25" s="4"/>
      <c r="P25" s="4"/>
      <c r="Q25" s="4"/>
      <c r="R25" s="4" t="s">
        <v>692</v>
      </c>
      <c r="S25" s="4"/>
      <c r="T25" s="4"/>
      <c r="U25" s="4"/>
      <c r="V25" s="4"/>
      <c r="W25" s="4"/>
      <c r="X25" s="18">
        <v>3972728948</v>
      </c>
      <c r="Y25" s="18">
        <f t="shared" si="3"/>
        <v>3.9727289479999999</v>
      </c>
      <c r="Z25" s="16">
        <v>0.157</v>
      </c>
      <c r="AA25" s="18">
        <v>623718444.83599997</v>
      </c>
      <c r="AB25" s="18">
        <f t="shared" si="4"/>
        <v>0.62371844483599992</v>
      </c>
      <c r="AC25" s="4" t="s">
        <v>126</v>
      </c>
      <c r="AD25" s="4" t="s">
        <v>126</v>
      </c>
      <c r="AE25" s="4" t="s">
        <v>126</v>
      </c>
      <c r="AF25" s="4" t="s">
        <v>198</v>
      </c>
      <c r="AG25" s="4"/>
      <c r="AH25" s="4" t="s">
        <v>126</v>
      </c>
      <c r="AI25" s="4" t="s">
        <v>126</v>
      </c>
      <c r="AJ25" s="4" t="s">
        <v>126</v>
      </c>
      <c r="AK25" s="4" t="s">
        <v>126</v>
      </c>
      <c r="AL25" s="4" t="s">
        <v>126</v>
      </c>
      <c r="AM25" s="4" t="s">
        <v>126</v>
      </c>
      <c r="AN25" s="4" t="s">
        <v>126</v>
      </c>
      <c r="AO25" s="4" t="s">
        <v>126</v>
      </c>
      <c r="AP25" s="4" t="s">
        <v>126</v>
      </c>
      <c r="AQ25" s="4" t="s">
        <v>126</v>
      </c>
      <c r="AR25" s="4" t="s">
        <v>126</v>
      </c>
      <c r="AS25" s="4" t="s">
        <v>126</v>
      </c>
      <c r="AT25" s="4" t="s">
        <v>126</v>
      </c>
      <c r="AU25" s="4" t="s">
        <v>126</v>
      </c>
      <c r="AV25" s="4" t="s">
        <v>126</v>
      </c>
      <c r="AW25" s="4" t="s">
        <v>126</v>
      </c>
      <c r="AX25" s="4" t="s">
        <v>126</v>
      </c>
      <c r="AY25" s="4" t="s">
        <v>126</v>
      </c>
      <c r="AZ25" s="4" t="s">
        <v>126</v>
      </c>
      <c r="BA25" s="4" t="s">
        <v>126</v>
      </c>
      <c r="BB25" s="4" t="s">
        <v>126</v>
      </c>
      <c r="BC25" s="4" t="s">
        <v>126</v>
      </c>
      <c r="BD25" s="4" t="s">
        <v>126</v>
      </c>
      <c r="BE25" s="4" t="s">
        <v>126</v>
      </c>
      <c r="BF25" s="4" t="s">
        <v>126</v>
      </c>
      <c r="BG25" s="4"/>
      <c r="BH25" s="4" t="s">
        <v>198</v>
      </c>
      <c r="BI25" s="4"/>
      <c r="BJ25" s="4" t="s">
        <v>198</v>
      </c>
      <c r="BK25" s="4"/>
      <c r="BL25" s="4"/>
      <c r="BM25" s="4"/>
      <c r="BN25" s="4"/>
      <c r="BO25" s="4" t="s">
        <v>126</v>
      </c>
      <c r="BP25" s="22"/>
      <c r="BQ25" s="22"/>
      <c r="BR25" s="18"/>
      <c r="BS25" s="18"/>
      <c r="BT25" s="18">
        <f t="shared" si="5"/>
        <v>0</v>
      </c>
      <c r="BU25" s="22"/>
      <c r="BV25" s="18"/>
      <c r="BW25" s="18">
        <v>934</v>
      </c>
      <c r="BX25" s="18"/>
      <c r="BY25" s="18">
        <v>584</v>
      </c>
      <c r="BZ25" s="18">
        <v>555139100</v>
      </c>
      <c r="CA25" s="18">
        <v>348</v>
      </c>
      <c r="CB25" s="18">
        <v>206839836</v>
      </c>
      <c r="CC25" s="18">
        <v>208</v>
      </c>
      <c r="CD25" s="18">
        <v>123796013</v>
      </c>
      <c r="CE25" s="18">
        <v>378</v>
      </c>
      <c r="CF25" s="18">
        <v>224670856</v>
      </c>
      <c r="CG25" s="18">
        <v>831</v>
      </c>
      <c r="CH25" s="18">
        <v>269337354</v>
      </c>
      <c r="CI25" s="18">
        <v>103</v>
      </c>
      <c r="CJ25" s="18">
        <v>8814389</v>
      </c>
      <c r="CK25" s="18">
        <v>7001</v>
      </c>
      <c r="CL25" s="18">
        <v>416354325</v>
      </c>
      <c r="CM25" s="18"/>
      <c r="CN25" s="18"/>
      <c r="CO25" s="18"/>
      <c r="CP25" s="18"/>
      <c r="CQ25" s="18"/>
      <c r="CR25" s="18"/>
      <c r="CS25" s="18"/>
      <c r="CT25" s="18"/>
      <c r="CU25" s="18"/>
      <c r="CV25" s="18"/>
      <c r="CW25" s="18"/>
      <c r="CX25" s="18"/>
      <c r="CY25" s="18"/>
      <c r="CZ25" s="18">
        <v>5</v>
      </c>
      <c r="DA25" s="18"/>
      <c r="DB25" s="18"/>
      <c r="DC25" s="18">
        <v>15</v>
      </c>
      <c r="DD25" s="18"/>
      <c r="DE25" s="18">
        <v>90</v>
      </c>
      <c r="DF25" s="18">
        <v>30</v>
      </c>
      <c r="DG25" s="4"/>
      <c r="DH25" s="4"/>
      <c r="DI25" s="4"/>
    </row>
    <row r="26" spans="1:113" x14ac:dyDescent="0.25">
      <c r="A26" s="4"/>
      <c r="B26" s="16" t="str">
        <f t="shared" si="1"/>
        <v/>
      </c>
      <c r="C26" s="4" t="s">
        <v>3681</v>
      </c>
      <c r="D26" t="s">
        <v>319</v>
      </c>
      <c r="E26" s="4" t="s">
        <v>7021</v>
      </c>
      <c r="F26" s="4" t="s">
        <v>198</v>
      </c>
      <c r="G26" s="15" t="str">
        <f t="shared" si="7"/>
        <v/>
      </c>
      <c r="H26" s="4"/>
      <c r="I26" s="4"/>
      <c r="J26" s="4"/>
      <c r="K26" s="4"/>
      <c r="L26" s="4"/>
      <c r="M26" s="4"/>
      <c r="N26" s="4"/>
      <c r="O26" s="4"/>
      <c r="P26" s="4"/>
      <c r="Q26" s="4"/>
      <c r="R26" s="4" t="s">
        <v>692</v>
      </c>
      <c r="S26" s="4"/>
      <c r="T26" s="4"/>
      <c r="U26" s="4"/>
      <c r="V26" s="4"/>
      <c r="W26" s="4"/>
      <c r="X26" s="18">
        <v>2373416268</v>
      </c>
      <c r="Y26" s="18">
        <f t="shared" si="3"/>
        <v>2.3734162680000002</v>
      </c>
      <c r="Z26" s="16">
        <v>0.35</v>
      </c>
      <c r="AA26" s="18">
        <v>830695693.79999995</v>
      </c>
      <c r="AB26" s="18">
        <f t="shared" si="4"/>
        <v>0.83069569379999997</v>
      </c>
      <c r="AC26" s="4" t="s">
        <v>126</v>
      </c>
      <c r="AD26" s="4" t="s">
        <v>126</v>
      </c>
      <c r="AE26" s="4" t="s">
        <v>126</v>
      </c>
      <c r="AF26" s="4" t="s">
        <v>198</v>
      </c>
      <c r="AG26" s="16">
        <v>124</v>
      </c>
      <c r="AH26" s="4" t="s">
        <v>126</v>
      </c>
      <c r="AI26" s="4" t="s">
        <v>126</v>
      </c>
      <c r="AJ26" s="4" t="s">
        <v>126</v>
      </c>
      <c r="AK26" s="4" t="s">
        <v>126</v>
      </c>
      <c r="AL26" s="4" t="s">
        <v>126</v>
      </c>
      <c r="AM26" s="4" t="s">
        <v>126</v>
      </c>
      <c r="AN26" s="4" t="s">
        <v>126</v>
      </c>
      <c r="AO26" s="4" t="s">
        <v>126</v>
      </c>
      <c r="AP26" s="4" t="s">
        <v>126</v>
      </c>
      <c r="AQ26" s="4" t="s">
        <v>126</v>
      </c>
      <c r="AR26" s="4" t="s">
        <v>126</v>
      </c>
      <c r="AS26" s="4" t="s">
        <v>126</v>
      </c>
      <c r="AT26" s="4" t="s">
        <v>126</v>
      </c>
      <c r="AU26" s="4" t="s">
        <v>126</v>
      </c>
      <c r="AV26" s="4" t="s">
        <v>126</v>
      </c>
      <c r="AW26" s="4" t="s">
        <v>126</v>
      </c>
      <c r="AX26" s="4" t="s">
        <v>126</v>
      </c>
      <c r="AY26" s="4" t="s">
        <v>126</v>
      </c>
      <c r="AZ26" s="4" t="s">
        <v>126</v>
      </c>
      <c r="BA26" s="4" t="s">
        <v>126</v>
      </c>
      <c r="BB26" s="4" t="s">
        <v>126</v>
      </c>
      <c r="BC26" s="4" t="s">
        <v>126</v>
      </c>
      <c r="BD26" s="4" t="s">
        <v>126</v>
      </c>
      <c r="BE26" s="4" t="s">
        <v>126</v>
      </c>
      <c r="BF26" s="4" t="s">
        <v>126</v>
      </c>
      <c r="BG26" s="4" t="s">
        <v>126</v>
      </c>
      <c r="BH26" s="4" t="s">
        <v>198</v>
      </c>
      <c r="BI26" s="4"/>
      <c r="BJ26" s="4" t="s">
        <v>198</v>
      </c>
      <c r="BK26" s="4"/>
      <c r="BL26" s="4"/>
      <c r="BM26" s="4"/>
      <c r="BN26" s="4"/>
      <c r="BO26" s="4"/>
      <c r="BP26" s="22"/>
      <c r="BQ26" s="22"/>
      <c r="BR26" s="18"/>
      <c r="BS26" s="18"/>
      <c r="BT26" s="18">
        <f t="shared" si="5"/>
        <v>0</v>
      </c>
      <c r="BU26" s="22"/>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v>10</v>
      </c>
      <c r="DA26" s="18"/>
      <c r="DB26" s="18"/>
      <c r="DC26" s="18">
        <v>15</v>
      </c>
      <c r="DD26" s="18"/>
      <c r="DE26" s="18">
        <v>45</v>
      </c>
      <c r="DF26" s="18">
        <v>5</v>
      </c>
      <c r="DG26" s="4"/>
      <c r="DH26" s="4"/>
      <c r="DI26" s="4"/>
    </row>
    <row r="27" spans="1:113" x14ac:dyDescent="0.25">
      <c r="A27" s="4"/>
      <c r="B27" s="16" t="str">
        <f t="shared" si="1"/>
        <v/>
      </c>
      <c r="C27" s="4" t="s">
        <v>3705</v>
      </c>
      <c r="D27" t="s">
        <v>319</v>
      </c>
      <c r="E27" s="4" t="s">
        <v>7020</v>
      </c>
      <c r="F27" s="4" t="s">
        <v>198</v>
      </c>
      <c r="G27" s="15" t="str">
        <f t="shared" si="7"/>
        <v/>
      </c>
      <c r="H27" s="4"/>
      <c r="I27" s="4"/>
      <c r="J27" s="4"/>
      <c r="K27" s="4"/>
      <c r="L27" s="4"/>
      <c r="M27" s="4"/>
      <c r="N27" s="4"/>
      <c r="O27" s="4"/>
      <c r="P27" s="4"/>
      <c r="Q27" s="4"/>
      <c r="R27" s="4" t="s">
        <v>692</v>
      </c>
      <c r="S27" s="4"/>
      <c r="T27" s="4"/>
      <c r="U27" s="4"/>
      <c r="V27" s="4"/>
      <c r="W27" s="4"/>
      <c r="X27" s="18">
        <v>3201187800</v>
      </c>
      <c r="Y27" s="18">
        <f t="shared" si="3"/>
        <v>3.2011878</v>
      </c>
      <c r="Z27" s="16">
        <v>6.7000000000000004E-2</v>
      </c>
      <c r="AA27" s="18">
        <v>214479582.60000002</v>
      </c>
      <c r="AB27" s="18">
        <f t="shared" si="4"/>
        <v>0.21447958260000002</v>
      </c>
      <c r="AC27" s="4" t="s">
        <v>126</v>
      </c>
      <c r="AD27" s="4" t="s">
        <v>126</v>
      </c>
      <c r="AE27" s="4" t="s">
        <v>126</v>
      </c>
      <c r="AF27" s="4" t="s">
        <v>198</v>
      </c>
      <c r="AG27" s="16">
        <v>350</v>
      </c>
      <c r="AH27" s="4" t="s">
        <v>126</v>
      </c>
      <c r="AI27" s="4"/>
      <c r="AJ27" s="4"/>
      <c r="AK27" s="4" t="s">
        <v>126</v>
      </c>
      <c r="AL27" s="4"/>
      <c r="AM27" s="4" t="s">
        <v>126</v>
      </c>
      <c r="AN27" s="4" t="s">
        <v>126</v>
      </c>
      <c r="AO27" s="4" t="s">
        <v>126</v>
      </c>
      <c r="AP27" s="4" t="s">
        <v>126</v>
      </c>
      <c r="AQ27" s="4" t="s">
        <v>126</v>
      </c>
      <c r="AR27" s="4" t="s">
        <v>126</v>
      </c>
      <c r="AS27" s="4"/>
      <c r="AT27" s="4"/>
      <c r="AU27" s="4"/>
      <c r="AV27" s="4" t="s">
        <v>126</v>
      </c>
      <c r="AW27" s="4" t="s">
        <v>126</v>
      </c>
      <c r="AX27" s="4" t="s">
        <v>126</v>
      </c>
      <c r="AY27" s="4" t="s">
        <v>126</v>
      </c>
      <c r="AZ27" s="4" t="s">
        <v>126</v>
      </c>
      <c r="BA27" s="4" t="s">
        <v>126</v>
      </c>
      <c r="BB27" s="4" t="s">
        <v>126</v>
      </c>
      <c r="BC27" s="4" t="s">
        <v>126</v>
      </c>
      <c r="BD27" s="4" t="s">
        <v>126</v>
      </c>
      <c r="BE27" s="4" t="s">
        <v>126</v>
      </c>
      <c r="BF27" s="4" t="s">
        <v>126</v>
      </c>
      <c r="BG27" s="4"/>
      <c r="BH27" s="4" t="s">
        <v>198</v>
      </c>
      <c r="BI27" s="4"/>
      <c r="BJ27" s="4" t="s">
        <v>198</v>
      </c>
      <c r="BK27" s="4"/>
      <c r="BL27" s="4"/>
      <c r="BM27" s="4"/>
      <c r="BN27" s="4"/>
      <c r="BO27" s="4" t="s">
        <v>126</v>
      </c>
      <c r="BP27" s="22"/>
      <c r="BQ27" s="22"/>
      <c r="BR27" s="18"/>
      <c r="BS27" s="18"/>
      <c r="BT27" s="18">
        <f t="shared" si="5"/>
        <v>0</v>
      </c>
      <c r="BU27" s="22"/>
      <c r="BV27" s="18"/>
      <c r="BW27" s="18"/>
      <c r="BX27" s="18">
        <v>198455333</v>
      </c>
      <c r="BY27" s="18">
        <v>206</v>
      </c>
      <c r="BZ27" s="18">
        <v>25238730</v>
      </c>
      <c r="CA27" s="18">
        <v>154</v>
      </c>
      <c r="CB27" s="18">
        <v>14126164</v>
      </c>
      <c r="CC27" s="18">
        <v>26</v>
      </c>
      <c r="CD27" s="18">
        <v>10686479</v>
      </c>
      <c r="CE27" s="18">
        <v>26</v>
      </c>
      <c r="CF27" s="18">
        <v>426088</v>
      </c>
      <c r="CG27" s="18">
        <v>193</v>
      </c>
      <c r="CH27" s="18">
        <v>18225994</v>
      </c>
      <c r="CI27" s="18">
        <v>13</v>
      </c>
      <c r="CJ27" s="18">
        <v>7012736</v>
      </c>
      <c r="CK27" s="18">
        <v>105</v>
      </c>
      <c r="CL27" s="18">
        <v>19100116</v>
      </c>
      <c r="CM27" s="18">
        <v>11</v>
      </c>
      <c r="CN27" s="18">
        <v>420774</v>
      </c>
      <c r="CO27" s="18">
        <v>54</v>
      </c>
      <c r="CP27" s="18">
        <v>6230960</v>
      </c>
      <c r="CQ27" s="18">
        <v>43</v>
      </c>
      <c r="CR27" s="18">
        <v>5202437</v>
      </c>
      <c r="CS27" s="18"/>
      <c r="CT27" s="18"/>
      <c r="CU27" s="18"/>
      <c r="CV27" s="18"/>
      <c r="CW27" s="18">
        <v>4</v>
      </c>
      <c r="CX27" s="18">
        <v>3</v>
      </c>
      <c r="CY27" s="18">
        <v>4</v>
      </c>
      <c r="CZ27" s="18"/>
      <c r="DA27" s="18"/>
      <c r="DB27" s="18"/>
      <c r="DC27" s="18">
        <v>60</v>
      </c>
      <c r="DD27" s="18"/>
      <c r="DE27" s="18">
        <v>48</v>
      </c>
      <c r="DF27" s="18">
        <v>4</v>
      </c>
      <c r="DG27" s="4"/>
      <c r="DH27" s="4"/>
      <c r="DI27" s="4"/>
    </row>
    <row r="28" spans="1:113" x14ac:dyDescent="0.25">
      <c r="A28" s="16">
        <v>2010</v>
      </c>
      <c r="B28" s="16">
        <f t="shared" si="1"/>
        <v>12</v>
      </c>
      <c r="C28" s="4" t="s">
        <v>3863</v>
      </c>
      <c r="D28" t="s">
        <v>319</v>
      </c>
      <c r="E28" s="4" t="s">
        <v>7020</v>
      </c>
      <c r="F28" s="4" t="s">
        <v>126</v>
      </c>
      <c r="G28" s="15" t="str">
        <f t="shared" si="7"/>
        <v/>
      </c>
      <c r="H28" s="4"/>
      <c r="I28" s="4"/>
      <c r="J28" s="4"/>
      <c r="K28" s="4"/>
      <c r="L28" s="4"/>
      <c r="M28" s="4"/>
      <c r="N28" s="4"/>
      <c r="O28" s="4"/>
      <c r="P28" s="4"/>
      <c r="Q28" s="4"/>
      <c r="R28" s="4" t="s">
        <v>692</v>
      </c>
      <c r="S28" s="4"/>
      <c r="T28" s="4"/>
      <c r="U28" s="4"/>
      <c r="V28" s="4"/>
      <c r="W28" s="4"/>
      <c r="X28" s="18">
        <v>14114631280</v>
      </c>
      <c r="Y28" s="18">
        <f t="shared" si="3"/>
        <v>14.114631279999999</v>
      </c>
      <c r="Z28" s="16">
        <v>0.04</v>
      </c>
      <c r="AA28" s="18">
        <v>564585251.20000005</v>
      </c>
      <c r="AB28" s="18">
        <f t="shared" si="4"/>
        <v>0.56458525120000003</v>
      </c>
      <c r="AC28" s="4" t="s">
        <v>126</v>
      </c>
      <c r="AD28" s="4" t="s">
        <v>126</v>
      </c>
      <c r="AE28" s="4" t="s">
        <v>126</v>
      </c>
      <c r="AF28" s="4" t="s">
        <v>198</v>
      </c>
      <c r="AG28" s="4"/>
      <c r="AH28" s="4" t="s">
        <v>126</v>
      </c>
      <c r="AI28" s="4"/>
      <c r="AJ28" s="4"/>
      <c r="AK28" s="4"/>
      <c r="AL28" s="4" t="s">
        <v>126</v>
      </c>
      <c r="AM28" s="4"/>
      <c r="AN28" s="4" t="s">
        <v>126</v>
      </c>
      <c r="AO28" s="4" t="s">
        <v>126</v>
      </c>
      <c r="AP28" s="4" t="s">
        <v>126</v>
      </c>
      <c r="AQ28" s="4" t="s">
        <v>126</v>
      </c>
      <c r="AR28" s="4" t="s">
        <v>126</v>
      </c>
      <c r="AS28" s="4" t="s">
        <v>126</v>
      </c>
      <c r="AT28" s="4" t="s">
        <v>126</v>
      </c>
      <c r="AU28" s="4" t="s">
        <v>126</v>
      </c>
      <c r="AV28" s="4"/>
      <c r="AW28" s="4"/>
      <c r="AX28" s="4"/>
      <c r="AY28" s="4" t="s">
        <v>126</v>
      </c>
      <c r="AZ28" s="4" t="s">
        <v>126</v>
      </c>
      <c r="BA28" s="4" t="s">
        <v>126</v>
      </c>
      <c r="BB28" s="4" t="s">
        <v>126</v>
      </c>
      <c r="BC28" s="4" t="s">
        <v>126</v>
      </c>
      <c r="BD28" s="4"/>
      <c r="BE28" s="4"/>
      <c r="BF28" s="4"/>
      <c r="BG28" s="4" t="s">
        <v>126</v>
      </c>
      <c r="BH28" s="4" t="s">
        <v>198</v>
      </c>
      <c r="BI28" s="4"/>
      <c r="BJ28" s="4" t="s">
        <v>126</v>
      </c>
      <c r="BK28" s="4"/>
      <c r="BL28" s="4"/>
      <c r="BM28" s="4"/>
      <c r="BN28" s="4"/>
      <c r="BO28" s="4" t="s">
        <v>198</v>
      </c>
      <c r="BP28" s="22"/>
      <c r="BQ28" s="22"/>
      <c r="BR28" s="18"/>
      <c r="BS28" s="18"/>
      <c r="BT28" s="18">
        <f t="shared" si="5"/>
        <v>0</v>
      </c>
      <c r="BU28" s="22"/>
      <c r="BV28" s="18"/>
      <c r="BW28" s="18">
        <v>20206</v>
      </c>
      <c r="BX28" s="18">
        <v>278336327.52999997</v>
      </c>
      <c r="BY28" s="18">
        <v>12261</v>
      </c>
      <c r="BZ28" s="18">
        <v>562604611.72000003</v>
      </c>
      <c r="CA28" s="18">
        <v>7760</v>
      </c>
      <c r="CB28" s="18">
        <v>187597030.91</v>
      </c>
      <c r="CC28" s="18">
        <v>1761</v>
      </c>
      <c r="CD28" s="18">
        <v>302093978.94999999</v>
      </c>
      <c r="CE28" s="18">
        <v>2297</v>
      </c>
      <c r="CF28" s="18">
        <v>33753598.229999997</v>
      </c>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4"/>
      <c r="DH28" s="4"/>
      <c r="DI28" s="4"/>
    </row>
    <row r="29" spans="1:113" x14ac:dyDescent="0.25">
      <c r="A29" s="4"/>
      <c r="B29" s="16" t="str">
        <f t="shared" si="1"/>
        <v/>
      </c>
      <c r="C29" s="4" t="s">
        <v>3895</v>
      </c>
      <c r="D29" t="s">
        <v>319</v>
      </c>
      <c r="E29" s="4" t="s">
        <v>7020</v>
      </c>
      <c r="F29" s="4" t="s">
        <v>198</v>
      </c>
      <c r="G29" s="15" t="str">
        <f t="shared" si="7"/>
        <v/>
      </c>
      <c r="H29" s="4"/>
      <c r="I29" s="4"/>
      <c r="J29" s="4"/>
      <c r="K29" s="4"/>
      <c r="L29" s="4"/>
      <c r="M29" s="4"/>
      <c r="N29" s="4"/>
      <c r="O29" s="4"/>
      <c r="P29" s="4"/>
      <c r="Q29" s="4"/>
      <c r="R29" s="4"/>
      <c r="S29" s="4"/>
      <c r="T29" s="4"/>
      <c r="U29" s="4"/>
      <c r="V29" s="4"/>
      <c r="W29" s="4"/>
      <c r="X29" s="18">
        <v>7064971176</v>
      </c>
      <c r="Y29" s="18">
        <f t="shared" si="3"/>
        <v>7.0649711760000002</v>
      </c>
      <c r="Z29" s="16">
        <v>0.15</v>
      </c>
      <c r="AA29" s="18">
        <v>1059745676.4</v>
      </c>
      <c r="AB29" s="18">
        <f t="shared" si="4"/>
        <v>1.0597456763999999</v>
      </c>
      <c r="AC29" s="4" t="s">
        <v>126</v>
      </c>
      <c r="AD29" s="4" t="s">
        <v>126</v>
      </c>
      <c r="AE29" s="4" t="s">
        <v>126</v>
      </c>
      <c r="AF29" s="4" t="s">
        <v>198</v>
      </c>
      <c r="AG29" s="4"/>
      <c r="AH29" s="4" t="s">
        <v>126</v>
      </c>
      <c r="AI29" s="4"/>
      <c r="AJ29" s="4"/>
      <c r="AK29" s="4" t="s">
        <v>126</v>
      </c>
      <c r="AL29" s="4" t="s">
        <v>126</v>
      </c>
      <c r="AM29" s="4" t="s">
        <v>126</v>
      </c>
      <c r="AN29" s="4" t="s">
        <v>126</v>
      </c>
      <c r="AO29" s="4"/>
      <c r="AP29" s="4" t="s">
        <v>126</v>
      </c>
      <c r="AQ29" s="4" t="s">
        <v>126</v>
      </c>
      <c r="AR29" s="4" t="s">
        <v>126</v>
      </c>
      <c r="AS29" s="4" t="s">
        <v>126</v>
      </c>
      <c r="AT29" s="4" t="s">
        <v>126</v>
      </c>
      <c r="AU29" s="4" t="s">
        <v>126</v>
      </c>
      <c r="AV29" s="4"/>
      <c r="AW29" s="4"/>
      <c r="AX29" s="4"/>
      <c r="AY29" s="4" t="s">
        <v>126</v>
      </c>
      <c r="AZ29" s="4" t="s">
        <v>126</v>
      </c>
      <c r="BA29" s="4" t="s">
        <v>126</v>
      </c>
      <c r="BB29" s="4" t="s">
        <v>126</v>
      </c>
      <c r="BC29" s="4" t="s">
        <v>126</v>
      </c>
      <c r="BD29" s="4" t="s">
        <v>126</v>
      </c>
      <c r="BE29" s="4" t="s">
        <v>126</v>
      </c>
      <c r="BF29" s="4" t="s">
        <v>126</v>
      </c>
      <c r="BG29" s="4"/>
      <c r="BH29" s="4" t="s">
        <v>198</v>
      </c>
      <c r="BI29" s="4"/>
      <c r="BJ29" s="4" t="s">
        <v>198</v>
      </c>
      <c r="BK29" s="4"/>
      <c r="BL29" s="4"/>
      <c r="BM29" s="4"/>
      <c r="BN29" s="4"/>
      <c r="BO29" s="4" t="s">
        <v>198</v>
      </c>
      <c r="BP29" s="22"/>
      <c r="BQ29" s="22"/>
      <c r="BR29" s="18"/>
      <c r="BS29" s="18"/>
      <c r="BT29" s="18">
        <f t="shared" si="5"/>
        <v>0</v>
      </c>
      <c r="BU29" s="22"/>
      <c r="BV29" s="18"/>
      <c r="BW29" s="18">
        <v>2393</v>
      </c>
      <c r="BX29" s="18">
        <v>919632302</v>
      </c>
      <c r="BY29" s="18"/>
      <c r="BZ29" s="18">
        <v>162142</v>
      </c>
      <c r="CA29" s="18">
        <v>1641</v>
      </c>
      <c r="CB29" s="18">
        <v>289138389</v>
      </c>
      <c r="CC29" s="18">
        <v>277</v>
      </c>
      <c r="CD29" s="18">
        <v>232412713</v>
      </c>
      <c r="CE29" s="18">
        <v>475</v>
      </c>
      <c r="CF29" s="18">
        <v>398081199</v>
      </c>
      <c r="CG29" s="18"/>
      <c r="CH29" s="18"/>
      <c r="CI29" s="18">
        <v>85</v>
      </c>
      <c r="CJ29" s="18">
        <v>65628971</v>
      </c>
      <c r="CK29" s="18"/>
      <c r="CL29" s="18"/>
      <c r="CM29" s="18"/>
      <c r="CN29" s="18"/>
      <c r="CO29" s="18"/>
      <c r="CP29" s="18"/>
      <c r="CQ29" s="18"/>
      <c r="CR29" s="18"/>
      <c r="CS29" s="18"/>
      <c r="CT29" s="18"/>
      <c r="CU29" s="18"/>
      <c r="CV29" s="18"/>
      <c r="CW29" s="18"/>
      <c r="CX29" s="18"/>
      <c r="CY29" s="18"/>
      <c r="CZ29" s="18">
        <v>21</v>
      </c>
      <c r="DA29" s="18">
        <v>6</v>
      </c>
      <c r="DB29" s="18">
        <v>5</v>
      </c>
      <c r="DC29" s="18">
        <v>14</v>
      </c>
      <c r="DD29" s="18"/>
      <c r="DE29" s="18">
        <v>120</v>
      </c>
      <c r="DF29" s="18">
        <v>7</v>
      </c>
      <c r="DG29" s="4"/>
      <c r="DH29" s="4"/>
      <c r="DI29" s="4"/>
    </row>
    <row r="30" spans="1:113" x14ac:dyDescent="0.25">
      <c r="A30" s="16">
        <v>2015</v>
      </c>
      <c r="B30" s="16">
        <f t="shared" si="1"/>
        <v>7</v>
      </c>
      <c r="C30" s="4" t="s">
        <v>3992</v>
      </c>
      <c r="D30" t="s">
        <v>319</v>
      </c>
      <c r="E30" s="4" t="s">
        <v>7020</v>
      </c>
      <c r="F30" s="4" t="s">
        <v>126</v>
      </c>
      <c r="G30" s="15" t="str">
        <f t="shared" si="7"/>
        <v>Yes</v>
      </c>
      <c r="H30" s="4"/>
      <c r="I30" s="4"/>
      <c r="J30" s="4"/>
      <c r="K30" s="4"/>
      <c r="L30" s="4"/>
      <c r="M30" s="4"/>
      <c r="N30" s="4"/>
      <c r="O30" s="4"/>
      <c r="P30" s="4"/>
      <c r="Q30" s="4"/>
      <c r="R30" s="4" t="s">
        <v>1689</v>
      </c>
      <c r="S30" s="4"/>
      <c r="T30" s="4"/>
      <c r="U30" s="4"/>
      <c r="V30" s="4"/>
      <c r="W30" s="4"/>
      <c r="X30" s="18">
        <v>19140461605</v>
      </c>
      <c r="Y30" s="18">
        <f t="shared" si="3"/>
        <v>19.140461604999999</v>
      </c>
      <c r="Z30" s="4"/>
      <c r="AA30" s="18">
        <v>0</v>
      </c>
      <c r="AB30" s="18">
        <f t="shared" si="4"/>
        <v>0</v>
      </c>
      <c r="AC30" s="4" t="s">
        <v>126</v>
      </c>
      <c r="AD30" s="4" t="s">
        <v>126</v>
      </c>
      <c r="AE30" s="4" t="s">
        <v>126</v>
      </c>
      <c r="AF30" s="4" t="s">
        <v>126</v>
      </c>
      <c r="AG30" s="4"/>
      <c r="AH30" s="4" t="s">
        <v>126</v>
      </c>
      <c r="AI30" s="4"/>
      <c r="AJ30" s="4"/>
      <c r="AK30" s="4"/>
      <c r="AL30" s="4"/>
      <c r="AM30" s="4"/>
      <c r="AN30" s="4"/>
      <c r="AO30" s="4" t="s">
        <v>126</v>
      </c>
      <c r="AP30" s="4" t="s">
        <v>126</v>
      </c>
      <c r="AQ30" s="4" t="s">
        <v>126</v>
      </c>
      <c r="AR30" s="4" t="s">
        <v>126</v>
      </c>
      <c r="AS30" s="4" t="s">
        <v>126</v>
      </c>
      <c r="AT30" s="4" t="s">
        <v>126</v>
      </c>
      <c r="AU30" s="4" t="s">
        <v>126</v>
      </c>
      <c r="AV30" s="4" t="s">
        <v>126</v>
      </c>
      <c r="AW30" s="4" t="s">
        <v>126</v>
      </c>
      <c r="AX30" s="4" t="s">
        <v>126</v>
      </c>
      <c r="AY30" s="4"/>
      <c r="AZ30" s="4"/>
      <c r="BA30" s="4" t="s">
        <v>126</v>
      </c>
      <c r="BB30" s="4" t="s">
        <v>126</v>
      </c>
      <c r="BC30" s="4" t="s">
        <v>126</v>
      </c>
      <c r="BD30" s="4"/>
      <c r="BE30" s="4"/>
      <c r="BF30" s="4"/>
      <c r="BG30" s="4" t="s">
        <v>126</v>
      </c>
      <c r="BH30" s="4" t="s">
        <v>198</v>
      </c>
      <c r="BI30" s="4"/>
      <c r="BJ30" s="4" t="s">
        <v>198</v>
      </c>
      <c r="BK30" s="4"/>
      <c r="BL30" s="4"/>
      <c r="BM30" s="4"/>
      <c r="BN30" s="4"/>
      <c r="BO30" s="4" t="s">
        <v>198</v>
      </c>
      <c r="BP30" s="22"/>
      <c r="BQ30" s="22"/>
      <c r="BR30" s="18"/>
      <c r="BS30" s="18"/>
      <c r="BT30" s="18">
        <f t="shared" si="5"/>
        <v>0</v>
      </c>
      <c r="BU30" s="22"/>
      <c r="BV30" s="18"/>
      <c r="BW30" s="18"/>
      <c r="BX30" s="18"/>
      <c r="BY30" s="18">
        <v>6680</v>
      </c>
      <c r="BZ30" s="18"/>
      <c r="CA30" s="18"/>
      <c r="CB30" s="18"/>
      <c r="CC30" s="18">
        <v>1029</v>
      </c>
      <c r="CD30" s="18">
        <v>251110121508</v>
      </c>
      <c r="CE30" s="18">
        <v>3528</v>
      </c>
      <c r="CF30" s="18">
        <v>20688589808</v>
      </c>
      <c r="CG30" s="18">
        <v>4090</v>
      </c>
      <c r="CH30" s="18"/>
      <c r="CI30" s="18">
        <v>486</v>
      </c>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4"/>
      <c r="DH30" s="4"/>
      <c r="DI30" s="4"/>
    </row>
    <row r="31" spans="1:113" x14ac:dyDescent="0.25">
      <c r="A31" s="4"/>
      <c r="B31" s="16" t="str">
        <f t="shared" si="1"/>
        <v/>
      </c>
      <c r="C31" s="4" t="s">
        <v>4086</v>
      </c>
      <c r="D31" t="s">
        <v>319</v>
      </c>
      <c r="E31" s="4" t="s">
        <v>7021</v>
      </c>
      <c r="F31" s="4" t="s">
        <v>198</v>
      </c>
      <c r="G31" s="15" t="str">
        <f t="shared" si="7"/>
        <v/>
      </c>
      <c r="H31" s="4"/>
      <c r="I31" s="4"/>
      <c r="J31" s="4"/>
      <c r="K31" s="4"/>
      <c r="L31" s="4"/>
      <c r="M31" s="4"/>
      <c r="N31" s="4"/>
      <c r="O31" s="4"/>
      <c r="P31" s="4"/>
      <c r="Q31" s="4"/>
      <c r="R31" s="4"/>
      <c r="S31" s="4"/>
      <c r="T31" s="4"/>
      <c r="U31" s="4"/>
      <c r="V31" s="4"/>
      <c r="W31" s="4"/>
      <c r="X31" s="18">
        <v>7913680231</v>
      </c>
      <c r="Y31" s="18">
        <f t="shared" si="3"/>
        <v>7.9136802309999998</v>
      </c>
      <c r="Z31" s="4"/>
      <c r="AA31" s="18">
        <v>0</v>
      </c>
      <c r="AB31" s="18">
        <f t="shared" si="4"/>
        <v>0</v>
      </c>
      <c r="AC31" s="4" t="s">
        <v>126</v>
      </c>
      <c r="AD31" s="4" t="s">
        <v>126</v>
      </c>
      <c r="AE31" s="4" t="s">
        <v>126</v>
      </c>
      <c r="AF31" s="4" t="s">
        <v>126</v>
      </c>
      <c r="AG31" s="16">
        <v>27</v>
      </c>
      <c r="AH31" s="4" t="s">
        <v>126</v>
      </c>
      <c r="AI31" s="4"/>
      <c r="AJ31" s="4"/>
      <c r="AK31" s="4" t="s">
        <v>126</v>
      </c>
      <c r="AL31" s="4" t="s">
        <v>126</v>
      </c>
      <c r="AM31" s="4" t="s">
        <v>126</v>
      </c>
      <c r="AN31" s="4" t="s">
        <v>126</v>
      </c>
      <c r="AO31" s="4" t="s">
        <v>126</v>
      </c>
      <c r="AP31" s="4" t="s">
        <v>126</v>
      </c>
      <c r="AQ31" s="4" t="s">
        <v>126</v>
      </c>
      <c r="AR31" s="4" t="s">
        <v>126</v>
      </c>
      <c r="AS31" s="4" t="s">
        <v>126</v>
      </c>
      <c r="AT31" s="4" t="s">
        <v>126</v>
      </c>
      <c r="AU31" s="4" t="s">
        <v>126</v>
      </c>
      <c r="AV31" s="4" t="s">
        <v>126</v>
      </c>
      <c r="AW31" s="4" t="s">
        <v>126</v>
      </c>
      <c r="AX31" s="4" t="s">
        <v>126</v>
      </c>
      <c r="AY31" s="4"/>
      <c r="AZ31" s="4" t="s">
        <v>126</v>
      </c>
      <c r="BA31" s="4" t="s">
        <v>126</v>
      </c>
      <c r="BB31" s="4" t="s">
        <v>126</v>
      </c>
      <c r="BC31" s="4" t="s">
        <v>126</v>
      </c>
      <c r="BD31" s="4" t="s">
        <v>126</v>
      </c>
      <c r="BE31" s="4" t="s">
        <v>126</v>
      </c>
      <c r="BF31" s="4" t="s">
        <v>126</v>
      </c>
      <c r="BG31" s="4"/>
      <c r="BH31" s="4" t="s">
        <v>198</v>
      </c>
      <c r="BI31" s="4"/>
      <c r="BJ31" s="4" t="s">
        <v>198</v>
      </c>
      <c r="BK31" s="4"/>
      <c r="BL31" s="4"/>
      <c r="BM31" s="4"/>
      <c r="BN31" s="4"/>
      <c r="BO31" s="4" t="s">
        <v>126</v>
      </c>
      <c r="BP31" s="22"/>
      <c r="BQ31" s="22"/>
      <c r="BR31" s="18"/>
      <c r="BS31" s="18"/>
      <c r="BT31" s="18">
        <f t="shared" si="5"/>
        <v>0</v>
      </c>
      <c r="BU31" s="22"/>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v>120</v>
      </c>
      <c r="DF31" s="18">
        <v>45</v>
      </c>
      <c r="DG31" s="4"/>
      <c r="DH31" s="4"/>
      <c r="DI31" s="4"/>
    </row>
    <row r="32" spans="1:113" x14ac:dyDescent="0.25">
      <c r="A32" s="16">
        <v>2015</v>
      </c>
      <c r="B32" s="16">
        <f t="shared" si="1"/>
        <v>7</v>
      </c>
      <c r="C32" s="4" t="s">
        <v>4110</v>
      </c>
      <c r="D32" t="s">
        <v>319</v>
      </c>
      <c r="E32" s="4" t="s">
        <v>7019</v>
      </c>
      <c r="F32" s="4" t="s">
        <v>126</v>
      </c>
      <c r="G32" s="15" t="str">
        <f t="shared" si="7"/>
        <v>Yes</v>
      </c>
      <c r="H32" s="4"/>
      <c r="I32" s="4"/>
      <c r="J32" s="4"/>
      <c r="K32" s="4"/>
      <c r="L32" s="4"/>
      <c r="M32" s="4"/>
      <c r="N32" s="4"/>
      <c r="O32" s="4"/>
      <c r="P32" s="4"/>
      <c r="Q32" s="4"/>
      <c r="R32" s="4" t="s">
        <v>1631</v>
      </c>
      <c r="S32" s="15" t="str">
        <f>IF(ISNUMBER(SEARCH(S2,$W$32)),"Yes","")</f>
        <v>Yes</v>
      </c>
      <c r="T32" s="15" t="str">
        <f>IF(ISNUMBER(SEARCH(T2,$W$32)),"Yes","")</f>
        <v>Yes</v>
      </c>
      <c r="U32" s="15" t="str">
        <f>IF(ISNUMBER(SEARCH(U2,$W$32)),"Yes","")</f>
        <v>Yes</v>
      </c>
      <c r="V32" s="15" t="str">
        <f t="shared" ref="V32" si="9">IF(ISNUMBER(SEARCH(V2,$W$32)),"Yes","")</f>
        <v/>
      </c>
      <c r="W32" s="4" t="s">
        <v>2994</v>
      </c>
      <c r="X32" s="18">
        <v>14181803715</v>
      </c>
      <c r="Y32" s="18">
        <f t="shared" si="3"/>
        <v>14.181803714999999</v>
      </c>
      <c r="Z32" s="16">
        <v>0.04</v>
      </c>
      <c r="AA32" s="18">
        <v>567272148.60000002</v>
      </c>
      <c r="AB32" s="18">
        <f t="shared" si="4"/>
        <v>0.56727214859999997</v>
      </c>
      <c r="AC32" s="4" t="s">
        <v>126</v>
      </c>
      <c r="AD32" s="4" t="s">
        <v>126</v>
      </c>
      <c r="AE32" s="4" t="s">
        <v>126</v>
      </c>
      <c r="AF32" s="4" t="s">
        <v>198</v>
      </c>
      <c r="AG32" s="4"/>
      <c r="AH32" s="4" t="s">
        <v>126</v>
      </c>
      <c r="AI32" s="4"/>
      <c r="AJ32" s="4" t="s">
        <v>126</v>
      </c>
      <c r="AK32" s="4" t="s">
        <v>126</v>
      </c>
      <c r="AL32" s="4"/>
      <c r="AM32" s="4" t="s">
        <v>126</v>
      </c>
      <c r="AN32" s="4" t="s">
        <v>126</v>
      </c>
      <c r="AO32" s="4" t="s">
        <v>126</v>
      </c>
      <c r="AP32" s="4" t="s">
        <v>126</v>
      </c>
      <c r="AQ32" s="4" t="s">
        <v>126</v>
      </c>
      <c r="AR32" s="4" t="s">
        <v>126</v>
      </c>
      <c r="AS32" s="4" t="s">
        <v>126</v>
      </c>
      <c r="AT32" s="4" t="s">
        <v>126</v>
      </c>
      <c r="AU32" s="4" t="s">
        <v>126</v>
      </c>
      <c r="AV32" s="4" t="s">
        <v>126</v>
      </c>
      <c r="AW32" s="4" t="s">
        <v>126</v>
      </c>
      <c r="AX32" s="4" t="s">
        <v>126</v>
      </c>
      <c r="AY32" s="4" t="s">
        <v>126</v>
      </c>
      <c r="AZ32" s="4"/>
      <c r="BA32" s="4" t="s">
        <v>126</v>
      </c>
      <c r="BB32" s="4" t="s">
        <v>126</v>
      </c>
      <c r="BC32" s="4" t="s">
        <v>126</v>
      </c>
      <c r="BD32" s="4" t="s">
        <v>126</v>
      </c>
      <c r="BE32" s="4" t="s">
        <v>126</v>
      </c>
      <c r="BF32" s="4" t="s">
        <v>126</v>
      </c>
      <c r="BG32" s="4" t="s">
        <v>126</v>
      </c>
      <c r="BH32" s="4" t="s">
        <v>198</v>
      </c>
      <c r="BI32" s="4"/>
      <c r="BJ32" s="4" t="s">
        <v>198</v>
      </c>
      <c r="BK32" s="4"/>
      <c r="BL32" s="4"/>
      <c r="BM32" s="4"/>
      <c r="BN32" s="4"/>
      <c r="BO32" s="4" t="s">
        <v>126</v>
      </c>
      <c r="BP32" s="22"/>
      <c r="BQ32" s="22"/>
      <c r="BR32" s="18"/>
      <c r="BS32" s="18"/>
      <c r="BT32" s="18">
        <f t="shared" si="5"/>
        <v>0</v>
      </c>
      <c r="BU32" s="22"/>
      <c r="BV32" s="18"/>
      <c r="BW32" s="18">
        <v>1235</v>
      </c>
      <c r="BX32" s="18">
        <v>329342729</v>
      </c>
      <c r="BY32" s="18">
        <v>7477</v>
      </c>
      <c r="BZ32" s="18">
        <v>480239100</v>
      </c>
      <c r="CA32" s="18">
        <v>4813</v>
      </c>
      <c r="CB32" s="18">
        <v>171281418</v>
      </c>
      <c r="CC32" s="18">
        <v>1220</v>
      </c>
      <c r="CD32" s="18">
        <v>249066302</v>
      </c>
      <c r="CE32" s="18">
        <v>1444</v>
      </c>
      <c r="CF32" s="18">
        <v>59891380</v>
      </c>
      <c r="CG32" s="18">
        <v>6809</v>
      </c>
      <c r="CH32" s="18">
        <v>294825837</v>
      </c>
      <c r="CI32" s="18">
        <v>668</v>
      </c>
      <c r="CJ32" s="18">
        <v>185413264</v>
      </c>
      <c r="CK32" s="18">
        <v>6593</v>
      </c>
      <c r="CL32" s="18">
        <v>448290593</v>
      </c>
      <c r="CM32" s="18">
        <v>884</v>
      </c>
      <c r="CN32" s="18">
        <v>31948508</v>
      </c>
      <c r="CO32" s="18">
        <v>2944</v>
      </c>
      <c r="CP32" s="18">
        <v>72987588</v>
      </c>
      <c r="CQ32" s="18">
        <v>4</v>
      </c>
      <c r="CR32" s="18">
        <v>88720</v>
      </c>
      <c r="CS32" s="18">
        <v>0</v>
      </c>
      <c r="CT32" s="18">
        <v>0</v>
      </c>
      <c r="CU32" s="18">
        <v>7477</v>
      </c>
      <c r="CV32" s="18">
        <v>480239100</v>
      </c>
      <c r="CW32" s="18">
        <v>8</v>
      </c>
      <c r="CX32" s="18">
        <v>8</v>
      </c>
      <c r="CY32" s="18">
        <v>8</v>
      </c>
      <c r="CZ32" s="18">
        <v>7</v>
      </c>
      <c r="DA32" s="18">
        <v>13</v>
      </c>
      <c r="DB32" s="18">
        <v>21</v>
      </c>
      <c r="DC32" s="18"/>
      <c r="DD32" s="18"/>
      <c r="DE32" s="18"/>
      <c r="DF32" s="18"/>
      <c r="DG32" s="4"/>
      <c r="DH32" s="4"/>
      <c r="DI32" s="4"/>
    </row>
    <row r="33" spans="1:113" x14ac:dyDescent="0.25">
      <c r="A33" s="4"/>
      <c r="B33" s="16" t="str">
        <f t="shared" si="1"/>
        <v/>
      </c>
      <c r="C33" s="4" t="s">
        <v>4437</v>
      </c>
      <c r="D33" t="s">
        <v>319</v>
      </c>
      <c r="E33" s="4" t="s">
        <v>7020</v>
      </c>
      <c r="F33" s="4" t="s">
        <v>198</v>
      </c>
      <c r="G33" s="15" t="str">
        <f t="shared" si="7"/>
        <v/>
      </c>
      <c r="H33" s="4"/>
      <c r="I33" s="4"/>
      <c r="J33" s="4"/>
      <c r="K33" s="4"/>
      <c r="L33" s="4"/>
      <c r="M33" s="4"/>
      <c r="N33" s="4"/>
      <c r="O33" s="4"/>
      <c r="P33" s="4"/>
      <c r="Q33" s="4"/>
      <c r="R33" s="4"/>
      <c r="S33" s="4"/>
      <c r="T33" s="4"/>
      <c r="U33" s="4"/>
      <c r="V33" s="4"/>
      <c r="W33" s="4"/>
      <c r="X33" s="18">
        <v>14717223206</v>
      </c>
      <c r="Y33" s="18">
        <f t="shared" si="3"/>
        <v>14.717223206</v>
      </c>
      <c r="Z33" s="16">
        <v>0.62909999999999999</v>
      </c>
      <c r="AA33" s="18">
        <v>9258605118.8945999</v>
      </c>
      <c r="AB33" s="18">
        <f t="shared" si="4"/>
        <v>9.2586051188946001</v>
      </c>
      <c r="AC33" s="4" t="s">
        <v>126</v>
      </c>
      <c r="AD33" s="4" t="s">
        <v>126</v>
      </c>
      <c r="AE33" s="4" t="s">
        <v>126</v>
      </c>
      <c r="AF33" s="4" t="s">
        <v>198</v>
      </c>
      <c r="AG33" s="4"/>
      <c r="AH33" s="4" t="s">
        <v>126</v>
      </c>
      <c r="AI33" s="4"/>
      <c r="AJ33" s="4"/>
      <c r="AK33" s="4" t="s">
        <v>126</v>
      </c>
      <c r="AL33" s="4" t="s">
        <v>126</v>
      </c>
      <c r="AM33" s="4" t="s">
        <v>126</v>
      </c>
      <c r="AN33" s="4" t="s">
        <v>126</v>
      </c>
      <c r="AO33" s="4"/>
      <c r="AP33" s="4" t="s">
        <v>126</v>
      </c>
      <c r="AQ33" s="4" t="s">
        <v>126</v>
      </c>
      <c r="AR33" s="4" t="s">
        <v>126</v>
      </c>
      <c r="AS33" s="4" t="s">
        <v>126</v>
      </c>
      <c r="AT33" s="4" t="s">
        <v>126</v>
      </c>
      <c r="AU33" s="4" t="s">
        <v>126</v>
      </c>
      <c r="AV33" s="4" t="s">
        <v>126</v>
      </c>
      <c r="AW33" s="4" t="s">
        <v>126</v>
      </c>
      <c r="AX33" s="4" t="s">
        <v>126</v>
      </c>
      <c r="AY33" s="4" t="s">
        <v>126</v>
      </c>
      <c r="AZ33" s="4" t="s">
        <v>126</v>
      </c>
      <c r="BA33" s="4" t="s">
        <v>126</v>
      </c>
      <c r="BB33" s="4" t="s">
        <v>126</v>
      </c>
      <c r="BC33" s="4" t="s">
        <v>126</v>
      </c>
      <c r="BD33" s="4" t="s">
        <v>126</v>
      </c>
      <c r="BE33" s="4" t="s">
        <v>126</v>
      </c>
      <c r="BF33" s="4" t="s">
        <v>126</v>
      </c>
      <c r="BG33" s="4"/>
      <c r="BH33" s="4" t="s">
        <v>198</v>
      </c>
      <c r="BI33" s="4"/>
      <c r="BJ33" s="4" t="s">
        <v>198</v>
      </c>
      <c r="BK33" s="4"/>
      <c r="BL33" s="4"/>
      <c r="BM33" s="4"/>
      <c r="BN33" s="4"/>
      <c r="BO33" s="4" t="s">
        <v>126</v>
      </c>
      <c r="BP33" s="22"/>
      <c r="BQ33" s="22"/>
      <c r="BR33" s="18"/>
      <c r="BS33" s="18"/>
      <c r="BT33" s="18">
        <f t="shared" si="5"/>
        <v>0</v>
      </c>
      <c r="BU33" s="22"/>
      <c r="BV33" s="18"/>
      <c r="BW33" s="18"/>
      <c r="BX33" s="18"/>
      <c r="BY33" s="18">
        <v>224942</v>
      </c>
      <c r="BZ33" s="18">
        <v>8899958834.9500008</v>
      </c>
      <c r="CA33" s="18"/>
      <c r="CB33" s="18">
        <v>3737850119.6399999</v>
      </c>
      <c r="CC33" s="18"/>
      <c r="CD33" s="18">
        <v>1194194102.6800001</v>
      </c>
      <c r="CE33" s="18"/>
      <c r="CF33" s="18">
        <v>3802886579.0799999</v>
      </c>
      <c r="CG33" s="18"/>
      <c r="CH33" s="18"/>
      <c r="CI33" s="18"/>
      <c r="CJ33" s="18"/>
      <c r="CK33" s="18">
        <v>125594</v>
      </c>
      <c r="CL33" s="18">
        <v>2962279281.9499998</v>
      </c>
      <c r="CM33" s="18">
        <v>99348</v>
      </c>
      <c r="CN33" s="18">
        <v>5937679553</v>
      </c>
      <c r="CO33" s="18"/>
      <c r="CP33" s="18"/>
      <c r="CQ33" s="18"/>
      <c r="CR33" s="18"/>
      <c r="CS33" s="18">
        <v>125594</v>
      </c>
      <c r="CT33" s="18">
        <v>2957306631</v>
      </c>
      <c r="CU33" s="18"/>
      <c r="CV33" s="18"/>
      <c r="CW33" s="18"/>
      <c r="CX33" s="18"/>
      <c r="CY33" s="18">
        <v>33</v>
      </c>
      <c r="CZ33" s="18">
        <v>33</v>
      </c>
      <c r="DA33" s="18"/>
      <c r="DB33" s="18"/>
      <c r="DC33" s="18">
        <v>20</v>
      </c>
      <c r="DD33" s="18"/>
      <c r="DE33" s="18">
        <v>63</v>
      </c>
      <c r="DF33" s="18">
        <v>1</v>
      </c>
      <c r="DG33" s="4"/>
      <c r="DH33" s="4"/>
      <c r="DI33" s="4"/>
    </row>
    <row r="34" spans="1:113" x14ac:dyDescent="0.25">
      <c r="A34" s="16">
        <v>2022</v>
      </c>
      <c r="B34" s="16">
        <f t="shared" si="1"/>
        <v>0</v>
      </c>
      <c r="C34" s="4" t="s">
        <v>4490</v>
      </c>
      <c r="D34" t="s">
        <v>319</v>
      </c>
      <c r="E34" s="4" t="s">
        <v>7022</v>
      </c>
      <c r="F34" s="4" t="s">
        <v>126</v>
      </c>
      <c r="G34" s="15" t="str">
        <f t="shared" si="7"/>
        <v>Yes</v>
      </c>
      <c r="H34" s="4"/>
      <c r="I34" s="4"/>
      <c r="J34" s="4"/>
      <c r="K34" s="4"/>
      <c r="L34" s="4"/>
      <c r="M34" s="4"/>
      <c r="N34" s="4"/>
      <c r="O34" s="4"/>
      <c r="P34" s="4"/>
      <c r="Q34" s="4"/>
      <c r="R34" s="4" t="s">
        <v>988</v>
      </c>
      <c r="S34" s="4"/>
      <c r="T34" s="4"/>
      <c r="U34" s="4"/>
      <c r="V34" s="4"/>
      <c r="W34" s="4"/>
      <c r="X34" s="18">
        <v>12446290854</v>
      </c>
      <c r="Y34" s="18">
        <f t="shared" si="3"/>
        <v>12.446290854000001</v>
      </c>
      <c r="Z34" s="4"/>
      <c r="AA34" s="18">
        <v>0</v>
      </c>
      <c r="AB34" s="18">
        <f t="shared" si="4"/>
        <v>0</v>
      </c>
      <c r="AC34" s="4" t="s">
        <v>126</v>
      </c>
      <c r="AD34" s="4" t="s">
        <v>126</v>
      </c>
      <c r="AE34" s="4" t="s">
        <v>126</v>
      </c>
      <c r="AF34" s="4" t="s">
        <v>126</v>
      </c>
      <c r="AG34" s="16">
        <v>0</v>
      </c>
      <c r="AH34" s="4" t="s">
        <v>126</v>
      </c>
      <c r="AI34" s="4" t="s">
        <v>126</v>
      </c>
      <c r="AJ34" s="4" t="s">
        <v>126</v>
      </c>
      <c r="AK34" s="4" t="s">
        <v>126</v>
      </c>
      <c r="AL34" s="4" t="s">
        <v>126</v>
      </c>
      <c r="AM34" s="4" t="s">
        <v>126</v>
      </c>
      <c r="AN34" s="4" t="s">
        <v>126</v>
      </c>
      <c r="AO34" s="4" t="s">
        <v>126</v>
      </c>
      <c r="AP34" s="4" t="s">
        <v>126</v>
      </c>
      <c r="AQ34" s="4" t="s">
        <v>126</v>
      </c>
      <c r="AR34" s="4" t="s">
        <v>126</v>
      </c>
      <c r="AS34" s="4" t="s">
        <v>126</v>
      </c>
      <c r="AT34" s="4" t="s">
        <v>126</v>
      </c>
      <c r="AU34" s="4" t="s">
        <v>126</v>
      </c>
      <c r="AV34" s="4" t="s">
        <v>126</v>
      </c>
      <c r="AW34" s="4" t="s">
        <v>126</v>
      </c>
      <c r="AX34" s="4" t="s">
        <v>126</v>
      </c>
      <c r="AY34" s="4" t="s">
        <v>126</v>
      </c>
      <c r="AZ34" s="4" t="s">
        <v>126</v>
      </c>
      <c r="BA34" s="4" t="s">
        <v>126</v>
      </c>
      <c r="BB34" s="4" t="s">
        <v>126</v>
      </c>
      <c r="BC34" s="4" t="s">
        <v>126</v>
      </c>
      <c r="BD34" s="4" t="s">
        <v>126</v>
      </c>
      <c r="BE34" s="4" t="s">
        <v>126</v>
      </c>
      <c r="BF34" s="4" t="s">
        <v>126</v>
      </c>
      <c r="BG34" s="4" t="s">
        <v>126</v>
      </c>
      <c r="BH34" s="4" t="s">
        <v>198</v>
      </c>
      <c r="BI34" s="4"/>
      <c r="BJ34" s="4" t="s">
        <v>198</v>
      </c>
      <c r="BK34" s="4"/>
      <c r="BL34" s="4" t="s">
        <v>156</v>
      </c>
      <c r="BM34" s="4"/>
      <c r="BN34" s="4"/>
      <c r="BO34" s="4" t="s">
        <v>126</v>
      </c>
      <c r="BP34" s="22"/>
      <c r="BQ34" s="22"/>
      <c r="BR34" s="18">
        <v>0</v>
      </c>
      <c r="BS34" s="18">
        <v>0</v>
      </c>
      <c r="BT34" s="18">
        <f t="shared" si="5"/>
        <v>0</v>
      </c>
      <c r="BU34" s="22"/>
      <c r="BV34" s="18" t="s">
        <v>331</v>
      </c>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v>180</v>
      </c>
      <c r="DF34" s="18">
        <v>30</v>
      </c>
      <c r="DG34" s="4"/>
      <c r="DH34" s="4"/>
      <c r="DI34" s="4"/>
    </row>
    <row r="35" spans="1:113" x14ac:dyDescent="0.25">
      <c r="A35" s="4"/>
      <c r="B35" s="16" t="str">
        <f t="shared" si="1"/>
        <v/>
      </c>
      <c r="C35" s="4" t="s">
        <v>4687</v>
      </c>
      <c r="D35" t="s">
        <v>319</v>
      </c>
      <c r="E35" s="4" t="s">
        <v>7020</v>
      </c>
      <c r="F35" s="4" t="s">
        <v>198</v>
      </c>
      <c r="G35" s="15" t="str">
        <f t="shared" si="7"/>
        <v/>
      </c>
      <c r="H35" s="4"/>
      <c r="I35" s="4"/>
      <c r="J35" s="4"/>
      <c r="K35" s="4"/>
      <c r="L35" s="4"/>
      <c r="M35" s="4"/>
      <c r="N35" s="4"/>
      <c r="O35" s="4"/>
      <c r="P35" s="4"/>
      <c r="Q35" s="4"/>
      <c r="R35" s="4" t="s">
        <v>692</v>
      </c>
      <c r="S35" s="4"/>
      <c r="T35" s="4"/>
      <c r="U35" s="4"/>
      <c r="V35" s="4"/>
      <c r="W35" s="4"/>
      <c r="X35" s="18">
        <v>14915001426</v>
      </c>
      <c r="Y35" s="18">
        <f t="shared" si="3"/>
        <v>14.915001426</v>
      </c>
      <c r="Z35" s="4"/>
      <c r="AA35" s="18">
        <v>0</v>
      </c>
      <c r="AB35" s="18">
        <f t="shared" si="4"/>
        <v>0</v>
      </c>
      <c r="AC35" s="4" t="s">
        <v>126</v>
      </c>
      <c r="AD35" s="4" t="s">
        <v>126</v>
      </c>
      <c r="AE35" s="4" t="s">
        <v>126</v>
      </c>
      <c r="AF35" s="4" t="s">
        <v>126</v>
      </c>
      <c r="AG35" s="4"/>
      <c r="AH35" s="4" t="s">
        <v>126</v>
      </c>
      <c r="AI35" s="4"/>
      <c r="AJ35" s="4"/>
      <c r="AK35" s="4"/>
      <c r="AL35" s="4"/>
      <c r="AM35" s="4"/>
      <c r="AN35" s="4"/>
      <c r="AO35" s="4" t="s">
        <v>126</v>
      </c>
      <c r="AP35" s="4" t="s">
        <v>126</v>
      </c>
      <c r="AQ35" s="4"/>
      <c r="AR35" s="4" t="s">
        <v>126</v>
      </c>
      <c r="AS35" s="4" t="s">
        <v>126</v>
      </c>
      <c r="AT35" s="4" t="s">
        <v>126</v>
      </c>
      <c r="AU35" s="4"/>
      <c r="AV35" s="4" t="s">
        <v>126</v>
      </c>
      <c r="AW35" s="4" t="s">
        <v>126</v>
      </c>
      <c r="AX35" s="4" t="s">
        <v>126</v>
      </c>
      <c r="AY35" s="4" t="s">
        <v>126</v>
      </c>
      <c r="AZ35" s="4" t="s">
        <v>126</v>
      </c>
      <c r="BA35" s="4" t="s">
        <v>126</v>
      </c>
      <c r="BB35" s="4"/>
      <c r="BC35" s="4"/>
      <c r="BD35" s="4"/>
      <c r="BE35" s="4"/>
      <c r="BF35" s="4"/>
      <c r="BG35" s="4" t="s">
        <v>126</v>
      </c>
      <c r="BH35" s="4" t="s">
        <v>198</v>
      </c>
      <c r="BI35" s="4"/>
      <c r="BJ35" s="4" t="s">
        <v>198</v>
      </c>
      <c r="BK35" s="4"/>
      <c r="BL35" s="4"/>
      <c r="BM35" s="4"/>
      <c r="BN35" s="4"/>
      <c r="BO35" s="4" t="s">
        <v>126</v>
      </c>
      <c r="BP35" s="22"/>
      <c r="BQ35" s="22"/>
      <c r="BR35" s="18"/>
      <c r="BS35" s="18"/>
      <c r="BT35" s="18">
        <f t="shared" si="5"/>
        <v>0</v>
      </c>
      <c r="BU35" s="22"/>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4"/>
      <c r="DH35" s="4"/>
      <c r="DI35" s="4"/>
    </row>
    <row r="36" spans="1:113" x14ac:dyDescent="0.25">
      <c r="A36" s="16">
        <v>2019</v>
      </c>
      <c r="B36" s="16">
        <f t="shared" si="1"/>
        <v>3</v>
      </c>
      <c r="C36" s="4" t="s">
        <v>4707</v>
      </c>
      <c r="D36" t="s">
        <v>319</v>
      </c>
      <c r="E36" s="4" t="s">
        <v>7021</v>
      </c>
      <c r="F36" s="4" t="s">
        <v>126</v>
      </c>
      <c r="G36" s="15" t="str">
        <f t="shared" si="7"/>
        <v>Yes</v>
      </c>
      <c r="H36" s="4"/>
      <c r="I36" s="4"/>
      <c r="J36" s="4"/>
      <c r="K36" s="4"/>
      <c r="L36" s="4"/>
      <c r="M36" s="4"/>
      <c r="N36" s="4"/>
      <c r="O36" s="4"/>
      <c r="P36" s="4"/>
      <c r="Q36" s="4"/>
      <c r="R36" s="4" t="s">
        <v>4725</v>
      </c>
      <c r="S36" s="4"/>
      <c r="T36" s="4"/>
      <c r="U36" s="4"/>
      <c r="V36" s="4"/>
      <c r="W36" s="4"/>
      <c r="X36" s="18">
        <v>398160403206</v>
      </c>
      <c r="Y36" s="18">
        <f t="shared" si="3"/>
        <v>398.16040320600001</v>
      </c>
      <c r="Z36" s="16">
        <v>0.3</v>
      </c>
      <c r="AA36" s="18">
        <v>119448120961.8</v>
      </c>
      <c r="AB36" s="18">
        <f t="shared" si="4"/>
        <v>119.4481209618</v>
      </c>
      <c r="AC36" s="4" t="s">
        <v>126</v>
      </c>
      <c r="AD36" s="4" t="s">
        <v>126</v>
      </c>
      <c r="AE36" s="4" t="s">
        <v>126</v>
      </c>
      <c r="AF36" s="4" t="s">
        <v>198</v>
      </c>
      <c r="AG36" s="4"/>
      <c r="AH36" s="4" t="s">
        <v>126</v>
      </c>
      <c r="AI36" s="4"/>
      <c r="AJ36" s="4"/>
      <c r="AK36" s="4" t="s">
        <v>126</v>
      </c>
      <c r="AL36" s="4" t="s">
        <v>126</v>
      </c>
      <c r="AM36" s="4"/>
      <c r="AN36" s="4"/>
      <c r="AO36" s="4" t="s">
        <v>126</v>
      </c>
      <c r="AP36" s="4" t="s">
        <v>126</v>
      </c>
      <c r="AQ36" s="4" t="s">
        <v>126</v>
      </c>
      <c r="AR36" s="4" t="s">
        <v>126</v>
      </c>
      <c r="AS36" s="4"/>
      <c r="AT36" s="4"/>
      <c r="AU36" s="4"/>
      <c r="AV36" s="4" t="s">
        <v>126</v>
      </c>
      <c r="AW36" s="4" t="s">
        <v>126</v>
      </c>
      <c r="AX36" s="4" t="s">
        <v>126</v>
      </c>
      <c r="AY36" s="4"/>
      <c r="AZ36" s="4" t="s">
        <v>126</v>
      </c>
      <c r="BA36" s="4" t="s">
        <v>126</v>
      </c>
      <c r="BB36" s="4" t="s">
        <v>126</v>
      </c>
      <c r="BC36" s="4"/>
      <c r="BD36" s="4"/>
      <c r="BE36" s="4"/>
      <c r="BF36" s="4"/>
      <c r="BG36" s="4" t="s">
        <v>126</v>
      </c>
      <c r="BH36" s="4" t="s">
        <v>198</v>
      </c>
      <c r="BI36" s="4"/>
      <c r="BJ36" s="4" t="s">
        <v>126</v>
      </c>
      <c r="BK36" s="4"/>
      <c r="BL36" s="4" t="s">
        <v>4727</v>
      </c>
      <c r="BM36" s="4"/>
      <c r="BN36" s="4" t="s">
        <v>4728</v>
      </c>
      <c r="BO36" s="4" t="s">
        <v>198</v>
      </c>
      <c r="BP36" s="22"/>
      <c r="BQ36" s="22"/>
      <c r="BR36" s="18"/>
      <c r="BS36" s="18"/>
      <c r="BT36" s="18">
        <f t="shared" si="5"/>
        <v>0</v>
      </c>
      <c r="BU36" s="22"/>
      <c r="BV36" s="18"/>
      <c r="BW36" s="18">
        <v>30000</v>
      </c>
      <c r="BX36" s="18">
        <v>30000000</v>
      </c>
      <c r="BY36" s="18">
        <v>10000</v>
      </c>
      <c r="BZ36" s="18">
        <v>1000000</v>
      </c>
      <c r="CA36" s="18"/>
      <c r="CB36" s="18">
        <v>161961580</v>
      </c>
      <c r="CC36" s="18"/>
      <c r="CD36" s="18">
        <v>4983463238</v>
      </c>
      <c r="CE36" s="18"/>
      <c r="CF36" s="18">
        <v>876969</v>
      </c>
      <c r="CG36" s="18"/>
      <c r="CH36" s="18"/>
      <c r="CI36" s="18"/>
      <c r="CJ36" s="18"/>
      <c r="CK36" s="18"/>
      <c r="CL36" s="18"/>
      <c r="CM36" s="18"/>
      <c r="CN36" s="18"/>
      <c r="CO36" s="18"/>
      <c r="CP36" s="18"/>
      <c r="CQ36" s="18">
        <v>0</v>
      </c>
      <c r="CR36" s="18">
        <v>0</v>
      </c>
      <c r="CS36" s="18"/>
      <c r="CT36" s="18"/>
      <c r="CU36" s="18"/>
      <c r="CV36" s="18"/>
      <c r="CW36" s="18"/>
      <c r="CX36" s="18"/>
      <c r="CY36" s="18"/>
      <c r="CZ36" s="18">
        <v>80</v>
      </c>
      <c r="DA36" s="18">
        <v>223</v>
      </c>
      <c r="DB36" s="18">
        <v>214</v>
      </c>
      <c r="DC36" s="18"/>
      <c r="DD36" s="18"/>
      <c r="DE36" s="18"/>
      <c r="DF36" s="18">
        <v>4</v>
      </c>
      <c r="DG36" s="4"/>
      <c r="DH36" s="4"/>
      <c r="DI36" s="4"/>
    </row>
    <row r="37" spans="1:113" x14ac:dyDescent="0.25">
      <c r="A37" s="16">
        <v>2017</v>
      </c>
      <c r="B37" s="16">
        <f t="shared" si="1"/>
        <v>5</v>
      </c>
      <c r="C37" s="4" t="s">
        <v>5395</v>
      </c>
      <c r="D37" t="s">
        <v>319</v>
      </c>
      <c r="E37" s="4" t="s">
        <v>7020</v>
      </c>
      <c r="F37" s="4" t="s">
        <v>126</v>
      </c>
      <c r="G37" s="15" t="str">
        <f t="shared" si="7"/>
        <v>Yes</v>
      </c>
      <c r="H37" s="4"/>
      <c r="I37" s="4"/>
      <c r="J37" s="4"/>
      <c r="K37" s="4"/>
      <c r="L37" s="4"/>
      <c r="M37" s="4"/>
      <c r="N37" s="4"/>
      <c r="O37" s="4"/>
      <c r="P37" s="4"/>
      <c r="Q37" s="4"/>
      <c r="R37" s="4" t="s">
        <v>5416</v>
      </c>
      <c r="S37" s="4"/>
      <c r="T37" s="4"/>
      <c r="U37" s="4"/>
      <c r="V37" s="4"/>
      <c r="W37" s="4"/>
      <c r="X37" s="18">
        <v>10355974217</v>
      </c>
      <c r="Y37" s="18">
        <f t="shared" si="3"/>
        <v>10.355974217</v>
      </c>
      <c r="Z37" s="4"/>
      <c r="AA37" s="18">
        <v>0</v>
      </c>
      <c r="AB37" s="18">
        <f t="shared" si="4"/>
        <v>0</v>
      </c>
      <c r="AC37" s="4" t="s">
        <v>126</v>
      </c>
      <c r="AD37" s="4" t="s">
        <v>126</v>
      </c>
      <c r="AE37" s="4" t="s">
        <v>126</v>
      </c>
      <c r="AF37" s="4" t="s">
        <v>198</v>
      </c>
      <c r="AG37" s="4"/>
      <c r="AH37" s="4" t="s">
        <v>126</v>
      </c>
      <c r="AI37" s="4"/>
      <c r="AJ37" s="4"/>
      <c r="AK37" s="4"/>
      <c r="AL37" s="4" t="s">
        <v>126</v>
      </c>
      <c r="AM37" s="4"/>
      <c r="AN37" s="4" t="s">
        <v>126</v>
      </c>
      <c r="AO37" s="4" t="s">
        <v>126</v>
      </c>
      <c r="AP37" s="4" t="s">
        <v>126</v>
      </c>
      <c r="AQ37" s="4" t="s">
        <v>126</v>
      </c>
      <c r="AR37" s="4" t="s">
        <v>126</v>
      </c>
      <c r="AS37" s="4" t="s">
        <v>126</v>
      </c>
      <c r="AT37" s="4" t="s">
        <v>126</v>
      </c>
      <c r="AU37" s="4" t="s">
        <v>126</v>
      </c>
      <c r="AV37" s="4" t="s">
        <v>126</v>
      </c>
      <c r="AW37" s="4" t="s">
        <v>126</v>
      </c>
      <c r="AX37" s="4" t="s">
        <v>126</v>
      </c>
      <c r="AY37" s="4"/>
      <c r="AZ37" s="4" t="s">
        <v>126</v>
      </c>
      <c r="BA37" s="4" t="s">
        <v>126</v>
      </c>
      <c r="BB37" s="4" t="s">
        <v>126</v>
      </c>
      <c r="BC37" s="4" t="s">
        <v>126</v>
      </c>
      <c r="BD37" s="4"/>
      <c r="BE37" s="4"/>
      <c r="BF37" s="4"/>
      <c r="BG37" s="4" t="s">
        <v>126</v>
      </c>
      <c r="BH37" s="4" t="s">
        <v>126</v>
      </c>
      <c r="BI37" s="4" t="s">
        <v>5417</v>
      </c>
      <c r="BJ37" s="4" t="s">
        <v>126</v>
      </c>
      <c r="BK37" s="4"/>
      <c r="BL37" s="4" t="s">
        <v>156</v>
      </c>
      <c r="BM37" s="4"/>
      <c r="BN37" s="4"/>
      <c r="BO37" s="4" t="s">
        <v>126</v>
      </c>
      <c r="BP37" s="22">
        <v>0.76</v>
      </c>
      <c r="BQ37" s="22">
        <v>0.89</v>
      </c>
      <c r="BR37" s="18">
        <v>100</v>
      </c>
      <c r="BS37" s="18"/>
      <c r="BT37" s="18">
        <f t="shared" si="5"/>
        <v>0</v>
      </c>
      <c r="BU37" s="22"/>
      <c r="BV37" s="18"/>
      <c r="BW37" s="18">
        <v>6073</v>
      </c>
      <c r="BX37" s="18">
        <v>868198720</v>
      </c>
      <c r="BY37" s="18">
        <v>5261</v>
      </c>
      <c r="BZ37" s="18">
        <v>432784153</v>
      </c>
      <c r="CA37" s="18">
        <v>4356</v>
      </c>
      <c r="CB37" s="18">
        <v>182459046</v>
      </c>
      <c r="CC37" s="18">
        <v>352</v>
      </c>
      <c r="CD37" s="18">
        <v>217839990</v>
      </c>
      <c r="CE37" s="18">
        <v>553</v>
      </c>
      <c r="CF37" s="18">
        <v>32485117</v>
      </c>
      <c r="CG37" s="18">
        <v>4840</v>
      </c>
      <c r="CH37" s="18">
        <v>211329090</v>
      </c>
      <c r="CI37" s="18">
        <v>221</v>
      </c>
      <c r="CJ37" s="18">
        <v>91730615</v>
      </c>
      <c r="CK37" s="18">
        <v>5061</v>
      </c>
      <c r="CL37" s="18">
        <v>303059705</v>
      </c>
      <c r="CM37" s="18">
        <v>200</v>
      </c>
      <c r="CN37" s="18">
        <v>129724448</v>
      </c>
      <c r="CO37" s="18"/>
      <c r="CP37" s="18"/>
      <c r="CQ37" s="18">
        <v>2757</v>
      </c>
      <c r="CR37" s="18">
        <v>101874766</v>
      </c>
      <c r="CS37" s="18"/>
      <c r="CT37" s="18"/>
      <c r="CU37" s="18"/>
      <c r="CV37" s="18"/>
      <c r="CW37" s="18">
        <v>7</v>
      </c>
      <c r="CX37" s="18">
        <v>6</v>
      </c>
      <c r="CY37" s="18">
        <v>5</v>
      </c>
      <c r="CZ37" s="18">
        <v>222</v>
      </c>
      <c r="DA37" s="18">
        <v>1141</v>
      </c>
      <c r="DB37" s="18"/>
      <c r="DC37" s="18">
        <v>13</v>
      </c>
      <c r="DD37" s="18">
        <v>261</v>
      </c>
      <c r="DE37" s="18">
        <v>90</v>
      </c>
      <c r="DF37" s="18">
        <v>6</v>
      </c>
      <c r="DG37" s="4"/>
      <c r="DH37" s="4"/>
      <c r="DI37" s="4"/>
    </row>
    <row r="38" spans="1:113" x14ac:dyDescent="0.25">
      <c r="A38" s="4"/>
      <c r="B38" s="16" t="str">
        <f t="shared" si="1"/>
        <v/>
      </c>
      <c r="C38" s="4" t="s">
        <v>5480</v>
      </c>
      <c r="D38" t="s">
        <v>319</v>
      </c>
      <c r="E38" s="4" t="s">
        <v>7021</v>
      </c>
      <c r="F38" s="4" t="s">
        <v>198</v>
      </c>
      <c r="G38" s="15" t="str">
        <f t="shared" si="7"/>
        <v/>
      </c>
      <c r="H38" s="4"/>
      <c r="I38" s="4"/>
      <c r="J38" s="4"/>
      <c r="K38" s="4"/>
      <c r="L38" s="4"/>
      <c r="M38" s="4"/>
      <c r="N38" s="4"/>
      <c r="O38" s="4"/>
      <c r="P38" s="4"/>
      <c r="Q38" s="4"/>
      <c r="R38" s="4"/>
      <c r="S38" s="4"/>
      <c r="T38" s="4"/>
      <c r="U38" s="4"/>
      <c r="V38" s="4"/>
      <c r="W38" s="4"/>
      <c r="X38" s="18">
        <v>472914469</v>
      </c>
      <c r="Y38" s="18">
        <f t="shared" si="3"/>
        <v>0.472914469</v>
      </c>
      <c r="Z38" s="16">
        <v>1.2699999999999999E-2</v>
      </c>
      <c r="AA38" s="18">
        <v>6006013.7562999995</v>
      </c>
      <c r="AB38" s="18">
        <f t="shared" si="4"/>
        <v>6.0060137562999993E-3</v>
      </c>
      <c r="AC38" s="4" t="s">
        <v>126</v>
      </c>
      <c r="AD38" s="4" t="s">
        <v>126</v>
      </c>
      <c r="AE38" s="4" t="s">
        <v>126</v>
      </c>
      <c r="AF38" s="4" t="s">
        <v>198</v>
      </c>
      <c r="AG38" s="16">
        <v>111</v>
      </c>
      <c r="AH38" s="4" t="s">
        <v>126</v>
      </c>
      <c r="AI38" s="4" t="s">
        <v>126</v>
      </c>
      <c r="AJ38" s="4" t="s">
        <v>126</v>
      </c>
      <c r="AK38" s="4" t="s">
        <v>126</v>
      </c>
      <c r="AL38" s="4"/>
      <c r="AM38" s="4" t="s">
        <v>126</v>
      </c>
      <c r="AN38" s="4" t="s">
        <v>126</v>
      </c>
      <c r="AO38" s="4" t="s">
        <v>126</v>
      </c>
      <c r="AP38" s="4" t="s">
        <v>126</v>
      </c>
      <c r="AQ38" s="4" t="s">
        <v>126</v>
      </c>
      <c r="AR38" s="4" t="s">
        <v>126</v>
      </c>
      <c r="AS38" s="4" t="s">
        <v>126</v>
      </c>
      <c r="AT38" s="4" t="s">
        <v>126</v>
      </c>
      <c r="AU38" s="4" t="s">
        <v>126</v>
      </c>
      <c r="AV38" s="4" t="s">
        <v>126</v>
      </c>
      <c r="AW38" s="4" t="s">
        <v>126</v>
      </c>
      <c r="AX38" s="4" t="s">
        <v>126</v>
      </c>
      <c r="AY38" s="4" t="s">
        <v>126</v>
      </c>
      <c r="AZ38" s="4" t="s">
        <v>126</v>
      </c>
      <c r="BA38" s="4" t="s">
        <v>126</v>
      </c>
      <c r="BB38" s="4" t="s">
        <v>126</v>
      </c>
      <c r="BC38" s="4" t="s">
        <v>126</v>
      </c>
      <c r="BD38" s="4" t="s">
        <v>126</v>
      </c>
      <c r="BE38" s="4" t="s">
        <v>126</v>
      </c>
      <c r="BF38" s="4" t="s">
        <v>126</v>
      </c>
      <c r="BG38" s="4"/>
      <c r="BH38" s="4" t="s">
        <v>198</v>
      </c>
      <c r="BI38" s="4"/>
      <c r="BJ38" s="4" t="s">
        <v>198</v>
      </c>
      <c r="BK38" s="4"/>
      <c r="BL38" s="4"/>
      <c r="BM38" s="4"/>
      <c r="BN38" s="4"/>
      <c r="BO38" s="4"/>
      <c r="BP38" s="22"/>
      <c r="BQ38" s="22"/>
      <c r="BR38" s="18"/>
      <c r="BS38" s="18"/>
      <c r="BT38" s="18">
        <f t="shared" si="5"/>
        <v>0</v>
      </c>
      <c r="BU38" s="22"/>
      <c r="BV38" s="18"/>
      <c r="BW38" s="18">
        <v>104</v>
      </c>
      <c r="BX38" s="18">
        <v>18030616.760000002</v>
      </c>
      <c r="BY38" s="18"/>
      <c r="BZ38" s="18"/>
      <c r="CA38" s="18">
        <v>32</v>
      </c>
      <c r="CB38" s="18"/>
      <c r="CC38" s="18">
        <v>54</v>
      </c>
      <c r="CD38" s="18"/>
      <c r="CE38" s="18">
        <v>18</v>
      </c>
      <c r="CF38" s="18"/>
      <c r="CG38" s="18">
        <v>101</v>
      </c>
      <c r="CH38" s="18">
        <v>14944892.859999999</v>
      </c>
      <c r="CI38" s="18">
        <v>3</v>
      </c>
      <c r="CJ38" s="18">
        <v>3085723.89</v>
      </c>
      <c r="CK38" s="18">
        <v>52</v>
      </c>
      <c r="CL38" s="18">
        <v>6495652.5</v>
      </c>
      <c r="CM38" s="18">
        <v>52</v>
      </c>
      <c r="CN38" s="18">
        <v>11534964.26</v>
      </c>
      <c r="CO38" s="18">
        <v>46</v>
      </c>
      <c r="CP38" s="18">
        <v>2206543.63</v>
      </c>
      <c r="CQ38" s="18"/>
      <c r="CR38" s="18"/>
      <c r="CS38" s="18"/>
      <c r="CT38" s="18"/>
      <c r="CU38" s="18"/>
      <c r="CV38" s="18"/>
      <c r="CW38" s="18"/>
      <c r="CX38" s="18"/>
      <c r="CY38" s="18"/>
      <c r="CZ38" s="18"/>
      <c r="DA38" s="18"/>
      <c r="DB38" s="18"/>
      <c r="DC38" s="18"/>
      <c r="DD38" s="18"/>
      <c r="DE38" s="18"/>
      <c r="DF38" s="18"/>
      <c r="DG38" s="4"/>
      <c r="DH38" s="4"/>
      <c r="DI38" s="4"/>
    </row>
    <row r="39" spans="1:113" x14ac:dyDescent="0.25">
      <c r="A39" s="16">
        <v>2008</v>
      </c>
      <c r="B39" s="16">
        <f t="shared" si="1"/>
        <v>14</v>
      </c>
      <c r="C39" s="4" t="s">
        <v>5535</v>
      </c>
      <c r="D39" t="s">
        <v>319</v>
      </c>
      <c r="E39" s="4" t="s">
        <v>7021</v>
      </c>
      <c r="F39" s="4" t="s">
        <v>126</v>
      </c>
      <c r="G39" s="15" t="str">
        <f t="shared" si="7"/>
        <v>Yes</v>
      </c>
      <c r="H39" s="4"/>
      <c r="I39" s="4"/>
      <c r="J39" s="4"/>
      <c r="K39" s="4"/>
      <c r="L39" s="4"/>
      <c r="M39" s="4"/>
      <c r="N39" s="4"/>
      <c r="O39" s="4"/>
      <c r="P39" s="4"/>
      <c r="Q39" s="4"/>
      <c r="R39" s="4" t="s">
        <v>5555</v>
      </c>
      <c r="S39" s="4"/>
      <c r="T39" s="4"/>
      <c r="U39" s="4"/>
      <c r="V39" s="4"/>
      <c r="W39" s="4"/>
      <c r="X39" s="18">
        <v>23578084052</v>
      </c>
      <c r="Y39" s="18">
        <f t="shared" si="3"/>
        <v>23.578084052000001</v>
      </c>
      <c r="Z39" s="16">
        <v>0.13</v>
      </c>
      <c r="AA39" s="18">
        <v>3065150926.7600002</v>
      </c>
      <c r="AB39" s="18">
        <f t="shared" si="4"/>
        <v>3.0651509267600003</v>
      </c>
      <c r="AC39" s="4" t="s">
        <v>126</v>
      </c>
      <c r="AD39" s="4" t="s">
        <v>126</v>
      </c>
      <c r="AE39" s="4" t="s">
        <v>126</v>
      </c>
      <c r="AF39" s="4" t="s">
        <v>198</v>
      </c>
      <c r="AG39" s="4"/>
      <c r="AH39" s="4" t="s">
        <v>126</v>
      </c>
      <c r="AI39" s="4"/>
      <c r="AJ39" s="4"/>
      <c r="AK39" s="4"/>
      <c r="AL39" s="4"/>
      <c r="AM39" s="4"/>
      <c r="AN39" s="4"/>
      <c r="AO39" s="4"/>
      <c r="AP39" s="4" t="s">
        <v>126</v>
      </c>
      <c r="AQ39" s="4" t="s">
        <v>126</v>
      </c>
      <c r="AR39" s="4" t="s">
        <v>126</v>
      </c>
      <c r="AS39" s="4"/>
      <c r="AT39" s="4"/>
      <c r="AU39" s="4"/>
      <c r="AV39" s="4" t="s">
        <v>126</v>
      </c>
      <c r="AW39" s="4" t="s">
        <v>126</v>
      </c>
      <c r="AX39" s="4" t="s">
        <v>126</v>
      </c>
      <c r="AY39" s="4" t="s">
        <v>126</v>
      </c>
      <c r="AZ39" s="4"/>
      <c r="BA39" s="4"/>
      <c r="BB39" s="4"/>
      <c r="BC39" s="4"/>
      <c r="BD39" s="4" t="s">
        <v>126</v>
      </c>
      <c r="BE39" s="4" t="s">
        <v>126</v>
      </c>
      <c r="BF39" s="4" t="s">
        <v>126</v>
      </c>
      <c r="BG39" s="4" t="s">
        <v>126</v>
      </c>
      <c r="BH39" s="4" t="s">
        <v>198</v>
      </c>
      <c r="BI39" s="4"/>
      <c r="BJ39" s="4" t="s">
        <v>198</v>
      </c>
      <c r="BK39" s="4"/>
      <c r="BL39" s="4"/>
      <c r="BM39" s="4"/>
      <c r="BN39" s="4"/>
      <c r="BO39" s="4"/>
      <c r="BP39" s="22"/>
      <c r="BQ39" s="22"/>
      <c r="BR39" s="18"/>
      <c r="BS39" s="18"/>
      <c r="BT39" s="18">
        <f t="shared" si="5"/>
        <v>0</v>
      </c>
      <c r="BU39" s="22"/>
      <c r="BV39" s="18"/>
      <c r="BW39" s="18">
        <v>4135</v>
      </c>
      <c r="BX39" s="18">
        <v>4397643209</v>
      </c>
      <c r="BY39" s="18">
        <v>3324</v>
      </c>
      <c r="BZ39" s="18">
        <v>2945898618</v>
      </c>
      <c r="CA39" s="18">
        <v>1866</v>
      </c>
      <c r="CB39" s="18">
        <v>1050902052</v>
      </c>
      <c r="CC39" s="18">
        <v>795</v>
      </c>
      <c r="CD39" s="18">
        <v>1668172000</v>
      </c>
      <c r="CE39" s="18">
        <v>663</v>
      </c>
      <c r="CF39" s="18">
        <v>226824565</v>
      </c>
      <c r="CG39" s="18"/>
      <c r="CH39" s="18"/>
      <c r="CI39" s="18"/>
      <c r="CJ39" s="18"/>
      <c r="CK39" s="18">
        <v>3071</v>
      </c>
      <c r="CL39" s="18">
        <v>2931440887</v>
      </c>
      <c r="CM39" s="18">
        <v>253</v>
      </c>
      <c r="CN39" s="18">
        <v>14457731</v>
      </c>
      <c r="CO39" s="18"/>
      <c r="CP39" s="18"/>
      <c r="CQ39" s="18"/>
      <c r="CR39" s="18"/>
      <c r="CS39" s="18"/>
      <c r="CT39" s="18"/>
      <c r="CU39" s="18"/>
      <c r="CV39" s="18"/>
      <c r="CW39" s="18">
        <v>6</v>
      </c>
      <c r="CX39" s="18">
        <v>7</v>
      </c>
      <c r="CY39" s="18">
        <v>6</v>
      </c>
      <c r="CZ39" s="18"/>
      <c r="DA39" s="18"/>
      <c r="DB39" s="18"/>
      <c r="DC39" s="18"/>
      <c r="DD39" s="18"/>
      <c r="DE39" s="18">
        <v>321</v>
      </c>
      <c r="DF39" s="18">
        <v>28</v>
      </c>
      <c r="DG39" s="4"/>
      <c r="DH39" s="4"/>
      <c r="DI39" s="4"/>
    </row>
    <row r="40" spans="1:113" x14ac:dyDescent="0.25">
      <c r="A40" s="4"/>
      <c r="B40" s="16" t="str">
        <f t="shared" si="1"/>
        <v/>
      </c>
      <c r="C40" s="4" t="s">
        <v>5642</v>
      </c>
      <c r="D40" t="s">
        <v>319</v>
      </c>
      <c r="E40" s="4" t="s">
        <v>7019</v>
      </c>
      <c r="F40" s="4" t="s">
        <v>198</v>
      </c>
      <c r="G40" s="15" t="str">
        <f t="shared" si="7"/>
        <v/>
      </c>
      <c r="H40" s="4"/>
      <c r="I40" s="4"/>
      <c r="J40" s="4"/>
      <c r="K40" s="4"/>
      <c r="L40" s="4"/>
      <c r="M40" s="4"/>
      <c r="N40" s="4"/>
      <c r="O40" s="4"/>
      <c r="P40" s="4"/>
      <c r="Q40" s="4"/>
      <c r="R40" s="4" t="s">
        <v>692</v>
      </c>
      <c r="S40" s="4"/>
      <c r="T40" s="4"/>
      <c r="U40" s="4"/>
      <c r="V40" s="4"/>
      <c r="W40" s="4"/>
      <c r="X40" s="18">
        <v>1454458183</v>
      </c>
      <c r="Y40" s="18">
        <f t="shared" si="3"/>
        <v>1.4544581830000001</v>
      </c>
      <c r="Z40" s="4"/>
      <c r="AA40" s="18">
        <v>0</v>
      </c>
      <c r="AB40" s="18">
        <f t="shared" si="4"/>
        <v>0</v>
      </c>
      <c r="AC40" s="4" t="s">
        <v>126</v>
      </c>
      <c r="AD40" s="4" t="s">
        <v>126</v>
      </c>
      <c r="AE40" s="4" t="s">
        <v>126</v>
      </c>
      <c r="AF40" s="4" t="s">
        <v>198</v>
      </c>
      <c r="AG40" s="4"/>
      <c r="AH40" s="4" t="s">
        <v>126</v>
      </c>
      <c r="AI40" s="4"/>
      <c r="AJ40" s="4"/>
      <c r="AK40" s="4" t="s">
        <v>126</v>
      </c>
      <c r="AL40" s="4" t="s">
        <v>126</v>
      </c>
      <c r="AM40" s="4" t="s">
        <v>126</v>
      </c>
      <c r="AN40" s="4"/>
      <c r="AO40" s="4" t="s">
        <v>126</v>
      </c>
      <c r="AP40" s="4" t="s">
        <v>126</v>
      </c>
      <c r="AQ40" s="4" t="s">
        <v>126</v>
      </c>
      <c r="AR40" s="4"/>
      <c r="AS40" s="4" t="s">
        <v>126</v>
      </c>
      <c r="AT40" s="4" t="s">
        <v>126</v>
      </c>
      <c r="AU40" s="4" t="s">
        <v>126</v>
      </c>
      <c r="AV40" s="4" t="s">
        <v>126</v>
      </c>
      <c r="AW40" s="4" t="s">
        <v>126</v>
      </c>
      <c r="AX40" s="4" t="s">
        <v>126</v>
      </c>
      <c r="AY40" s="4" t="s">
        <v>126</v>
      </c>
      <c r="AZ40" s="4" t="s">
        <v>126</v>
      </c>
      <c r="BA40" s="4"/>
      <c r="BB40" s="4"/>
      <c r="BC40" s="4"/>
      <c r="BD40" s="4" t="s">
        <v>126</v>
      </c>
      <c r="BE40" s="4" t="s">
        <v>126</v>
      </c>
      <c r="BF40" s="4" t="s">
        <v>126</v>
      </c>
      <c r="BG40" s="4" t="s">
        <v>126</v>
      </c>
      <c r="BH40" s="4" t="s">
        <v>198</v>
      </c>
      <c r="BI40" s="4"/>
      <c r="BJ40" s="4" t="s">
        <v>198</v>
      </c>
      <c r="BK40" s="4"/>
      <c r="BL40" s="4"/>
      <c r="BM40" s="4"/>
      <c r="BN40" s="4"/>
      <c r="BO40" s="4" t="s">
        <v>126</v>
      </c>
      <c r="BP40" s="22"/>
      <c r="BQ40" s="22"/>
      <c r="BR40" s="18"/>
      <c r="BS40" s="18"/>
      <c r="BT40" s="18">
        <f t="shared" si="5"/>
        <v>0</v>
      </c>
      <c r="BU40" s="22"/>
      <c r="BV40" s="18"/>
      <c r="BW40" s="18"/>
      <c r="BX40" s="18"/>
      <c r="BY40" s="18"/>
      <c r="BZ40" s="18">
        <v>59126351</v>
      </c>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4"/>
      <c r="DH40" s="4"/>
      <c r="DI40" s="4"/>
    </row>
    <row r="41" spans="1:113" x14ac:dyDescent="0.25">
      <c r="A41" s="4"/>
      <c r="B41" s="16" t="str">
        <f t="shared" si="1"/>
        <v/>
      </c>
      <c r="C41" s="4" t="s">
        <v>5665</v>
      </c>
      <c r="D41" t="s">
        <v>319</v>
      </c>
      <c r="E41" s="4" t="s">
        <v>7020</v>
      </c>
      <c r="F41" s="4" t="s">
        <v>198</v>
      </c>
      <c r="G41" s="15" t="str">
        <f t="shared" si="7"/>
        <v/>
      </c>
      <c r="H41" s="4"/>
      <c r="I41" s="4"/>
      <c r="J41" s="4"/>
      <c r="K41" s="4"/>
      <c r="L41" s="4"/>
      <c r="M41" s="4"/>
      <c r="N41" s="4"/>
      <c r="O41" s="4"/>
      <c r="P41" s="4"/>
      <c r="Q41" s="4"/>
      <c r="R41" s="4"/>
      <c r="S41" s="4"/>
      <c r="T41" s="4"/>
      <c r="U41" s="4"/>
      <c r="V41" s="4"/>
      <c r="W41" s="4"/>
      <c r="X41" s="18">
        <v>4042237864</v>
      </c>
      <c r="Y41" s="18">
        <f t="shared" si="3"/>
        <v>4.0422378639999996</v>
      </c>
      <c r="Z41" s="4"/>
      <c r="AA41" s="18">
        <v>0</v>
      </c>
      <c r="AB41" s="18">
        <f t="shared" si="4"/>
        <v>0</v>
      </c>
      <c r="AC41" s="4" t="s">
        <v>126</v>
      </c>
      <c r="AD41" s="4" t="s">
        <v>126</v>
      </c>
      <c r="AE41" s="4" t="s">
        <v>126</v>
      </c>
      <c r="AF41" s="4"/>
      <c r="AG41" s="4"/>
      <c r="AH41" s="4" t="s">
        <v>126</v>
      </c>
      <c r="AI41" s="4"/>
      <c r="AJ41" s="4"/>
      <c r="AK41" s="4"/>
      <c r="AL41" s="4" t="s">
        <v>126</v>
      </c>
      <c r="AM41" s="4" t="s">
        <v>126</v>
      </c>
      <c r="AN41" s="4"/>
      <c r="AO41" s="4" t="s">
        <v>126</v>
      </c>
      <c r="AP41" s="4" t="s">
        <v>126</v>
      </c>
      <c r="AQ41" s="4" t="s">
        <v>126</v>
      </c>
      <c r="AR41" s="4" t="s">
        <v>126</v>
      </c>
      <c r="AS41" s="4" t="s">
        <v>126</v>
      </c>
      <c r="AT41" s="4" t="s">
        <v>126</v>
      </c>
      <c r="AU41" s="4" t="s">
        <v>126</v>
      </c>
      <c r="AV41" s="4" t="s">
        <v>126</v>
      </c>
      <c r="AW41" s="4" t="s">
        <v>126</v>
      </c>
      <c r="AX41" s="4" t="s">
        <v>126</v>
      </c>
      <c r="AY41" s="4" t="s">
        <v>126</v>
      </c>
      <c r="AZ41" s="4" t="s">
        <v>126</v>
      </c>
      <c r="BA41" s="4"/>
      <c r="BB41" s="4"/>
      <c r="BC41" s="4"/>
      <c r="BD41" s="4" t="s">
        <v>126</v>
      </c>
      <c r="BE41" s="4" t="s">
        <v>126</v>
      </c>
      <c r="BF41" s="4" t="s">
        <v>126</v>
      </c>
      <c r="BG41" s="4"/>
      <c r="BH41" s="4" t="s">
        <v>198</v>
      </c>
      <c r="BI41" s="4"/>
      <c r="BJ41" s="4" t="s">
        <v>126</v>
      </c>
      <c r="BK41" s="4"/>
      <c r="BL41" s="4"/>
      <c r="BM41" s="4"/>
      <c r="BN41" s="4"/>
      <c r="BO41" s="4"/>
      <c r="BP41" s="22"/>
      <c r="BQ41" s="22"/>
      <c r="BR41" s="18"/>
      <c r="BS41" s="18"/>
      <c r="BT41" s="18">
        <f t="shared" si="5"/>
        <v>0</v>
      </c>
      <c r="BU41" s="22"/>
      <c r="BV41" s="18"/>
      <c r="BW41" s="18"/>
      <c r="BX41" s="18"/>
      <c r="BY41" s="18">
        <v>4439</v>
      </c>
      <c r="BZ41" s="18">
        <v>165083818</v>
      </c>
      <c r="CA41" s="18">
        <v>3365</v>
      </c>
      <c r="CB41" s="18">
        <v>112162000</v>
      </c>
      <c r="CC41" s="18">
        <v>465</v>
      </c>
      <c r="CD41" s="18">
        <v>49929719</v>
      </c>
      <c r="CE41" s="18">
        <v>609</v>
      </c>
      <c r="CF41" s="18">
        <v>2643597</v>
      </c>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4"/>
      <c r="DH41" s="4"/>
      <c r="DI41" s="4"/>
    </row>
    <row r="42" spans="1:113" x14ac:dyDescent="0.25">
      <c r="A42" s="4"/>
      <c r="B42" s="16" t="str">
        <f t="shared" si="1"/>
        <v/>
      </c>
      <c r="C42" s="4" t="s">
        <v>5864</v>
      </c>
      <c r="D42" t="s">
        <v>319</v>
      </c>
      <c r="E42" s="4" t="s">
        <v>7020</v>
      </c>
      <c r="F42" s="4" t="s">
        <v>198</v>
      </c>
      <c r="G42" s="15" t="str">
        <f t="shared" si="7"/>
        <v/>
      </c>
      <c r="H42" s="4"/>
      <c r="I42" s="4"/>
      <c r="J42" s="4"/>
      <c r="K42" s="4"/>
      <c r="L42" s="4"/>
      <c r="M42" s="4"/>
      <c r="N42" s="4"/>
      <c r="O42" s="4"/>
      <c r="P42" s="4"/>
      <c r="Q42" s="4"/>
      <c r="R42" s="4"/>
      <c r="S42" s="4"/>
      <c r="T42" s="4"/>
      <c r="U42" s="4"/>
      <c r="V42" s="4"/>
      <c r="W42" s="4"/>
      <c r="X42" s="18">
        <v>7628000011</v>
      </c>
      <c r="Y42" s="18">
        <f t="shared" si="3"/>
        <v>7.6280000110000001</v>
      </c>
      <c r="Z42" s="4"/>
      <c r="AA42" s="18">
        <v>0</v>
      </c>
      <c r="AB42" s="18">
        <f t="shared" si="4"/>
        <v>0</v>
      </c>
      <c r="AC42" s="4" t="s">
        <v>126</v>
      </c>
      <c r="AD42" s="4" t="s">
        <v>126</v>
      </c>
      <c r="AE42" s="4" t="s">
        <v>126</v>
      </c>
      <c r="AF42" s="4" t="s">
        <v>198</v>
      </c>
      <c r="AG42" s="4"/>
      <c r="AH42" s="4" t="s">
        <v>126</v>
      </c>
      <c r="AI42" s="4"/>
      <c r="AJ42" s="4"/>
      <c r="AK42" s="4" t="s">
        <v>126</v>
      </c>
      <c r="AL42" s="4" t="s">
        <v>126</v>
      </c>
      <c r="AM42" s="4" t="s">
        <v>126</v>
      </c>
      <c r="AN42" s="4"/>
      <c r="AO42" s="4" t="s">
        <v>126</v>
      </c>
      <c r="AP42" s="4" t="s">
        <v>126</v>
      </c>
      <c r="AQ42" s="4" t="s">
        <v>126</v>
      </c>
      <c r="AR42" s="4" t="s">
        <v>126</v>
      </c>
      <c r="AS42" s="4" t="s">
        <v>126</v>
      </c>
      <c r="AT42" s="4" t="s">
        <v>126</v>
      </c>
      <c r="AU42" s="4" t="s">
        <v>126</v>
      </c>
      <c r="AV42" s="4" t="s">
        <v>126</v>
      </c>
      <c r="AW42" s="4" t="s">
        <v>126</v>
      </c>
      <c r="AX42" s="4" t="s">
        <v>126</v>
      </c>
      <c r="AY42" s="4" t="s">
        <v>126</v>
      </c>
      <c r="AZ42" s="4" t="s">
        <v>126</v>
      </c>
      <c r="BA42" s="4"/>
      <c r="BB42" s="4"/>
      <c r="BC42" s="4"/>
      <c r="BD42" s="4" t="s">
        <v>126</v>
      </c>
      <c r="BE42" s="4" t="s">
        <v>126</v>
      </c>
      <c r="BF42" s="4" t="s">
        <v>126</v>
      </c>
      <c r="BG42" s="4"/>
      <c r="BH42" s="4" t="s">
        <v>198</v>
      </c>
      <c r="BI42" s="4"/>
      <c r="BJ42" s="4" t="s">
        <v>198</v>
      </c>
      <c r="BK42" s="4"/>
      <c r="BL42" s="4"/>
      <c r="BM42" s="4"/>
      <c r="BN42" s="4"/>
      <c r="BO42" s="4"/>
      <c r="BP42" s="22"/>
      <c r="BQ42" s="22"/>
      <c r="BR42" s="18"/>
      <c r="BS42" s="18"/>
      <c r="BT42" s="18">
        <f t="shared" si="5"/>
        <v>0</v>
      </c>
      <c r="BU42" s="22"/>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4"/>
      <c r="DH42" s="4"/>
      <c r="DI42" s="4"/>
    </row>
    <row r="43" spans="1:113" x14ac:dyDescent="0.25">
      <c r="A43" s="4">
        <v>2015</v>
      </c>
      <c r="B43" s="16">
        <f t="shared" si="1"/>
        <v>7</v>
      </c>
      <c r="C43" s="4" t="s">
        <v>5885</v>
      </c>
      <c r="D43" t="s">
        <v>319</v>
      </c>
      <c r="E43" s="4" t="s">
        <v>7022</v>
      </c>
      <c r="F43" s="4" t="s">
        <v>126</v>
      </c>
      <c r="G43" s="15" t="str">
        <f t="shared" si="7"/>
        <v/>
      </c>
      <c r="H43" s="4"/>
      <c r="I43" s="4"/>
      <c r="J43" s="4"/>
      <c r="K43" s="4"/>
      <c r="L43" s="4"/>
      <c r="M43" s="4"/>
      <c r="N43" s="4"/>
      <c r="O43" s="4"/>
      <c r="P43" s="4"/>
      <c r="Q43" s="4"/>
      <c r="R43" s="4" t="s">
        <v>5906</v>
      </c>
      <c r="S43" s="4"/>
      <c r="T43" s="4"/>
      <c r="U43" s="4"/>
      <c r="V43" s="4"/>
      <c r="W43" s="4"/>
      <c r="X43" s="18">
        <v>419015018371</v>
      </c>
      <c r="Y43" s="18">
        <f t="shared" si="3"/>
        <v>419.015018371</v>
      </c>
      <c r="Z43" s="4"/>
      <c r="AA43" s="18">
        <v>0</v>
      </c>
      <c r="AB43" s="18">
        <f t="shared" si="4"/>
        <v>0</v>
      </c>
      <c r="AC43" s="4" t="s">
        <v>126</v>
      </c>
      <c r="AD43" s="4" t="s">
        <v>126</v>
      </c>
      <c r="AE43" s="4" t="s">
        <v>126</v>
      </c>
      <c r="AF43" s="4"/>
      <c r="AG43" s="4"/>
      <c r="AH43" s="4" t="s">
        <v>126</v>
      </c>
      <c r="AI43" s="4"/>
      <c r="AJ43" s="4"/>
      <c r="AK43" s="4" t="s">
        <v>126</v>
      </c>
      <c r="AL43" s="4" t="s">
        <v>126</v>
      </c>
      <c r="AM43" s="4"/>
      <c r="AN43" s="4"/>
      <c r="AO43" s="4" t="s">
        <v>126</v>
      </c>
      <c r="AP43" s="4" t="s">
        <v>126</v>
      </c>
      <c r="AQ43" s="4"/>
      <c r="AR43" s="4"/>
      <c r="AS43" s="4" t="s">
        <v>126</v>
      </c>
      <c r="AT43" s="4" t="s">
        <v>126</v>
      </c>
      <c r="AU43" s="4" t="s">
        <v>126</v>
      </c>
      <c r="AV43" s="4" t="s">
        <v>126</v>
      </c>
      <c r="AW43" s="4" t="s">
        <v>126</v>
      </c>
      <c r="AX43" s="4" t="s">
        <v>126</v>
      </c>
      <c r="AY43" s="4" t="s">
        <v>126</v>
      </c>
      <c r="AZ43" s="4" t="s">
        <v>126</v>
      </c>
      <c r="BA43" s="4" t="s">
        <v>126</v>
      </c>
      <c r="BB43" s="4" t="s">
        <v>126</v>
      </c>
      <c r="BC43" s="4" t="s">
        <v>126</v>
      </c>
      <c r="BD43" s="4"/>
      <c r="BE43" s="4"/>
      <c r="BF43" s="4"/>
      <c r="BG43" s="4" t="s">
        <v>126</v>
      </c>
      <c r="BH43" s="4" t="s">
        <v>198</v>
      </c>
      <c r="BI43" s="4"/>
      <c r="BJ43" s="4" t="s">
        <v>198</v>
      </c>
      <c r="BK43" s="4"/>
      <c r="BL43" s="4" t="s">
        <v>5908</v>
      </c>
      <c r="BM43" s="4"/>
      <c r="BN43" s="4"/>
      <c r="BO43" s="4" t="s">
        <v>126</v>
      </c>
      <c r="BP43" s="22"/>
      <c r="BQ43" s="22"/>
      <c r="BR43" s="18"/>
      <c r="BS43" s="18"/>
      <c r="BT43" s="18">
        <f t="shared" si="5"/>
        <v>0</v>
      </c>
      <c r="BU43" s="22"/>
      <c r="BV43" s="18"/>
      <c r="BW43" s="18"/>
      <c r="BX43" s="18">
        <v>66527931980</v>
      </c>
      <c r="BY43" s="18"/>
      <c r="BZ43" s="18">
        <v>12554618172</v>
      </c>
      <c r="CA43" s="18"/>
      <c r="CB43" s="18"/>
      <c r="CC43" s="18"/>
      <c r="CD43" s="18"/>
      <c r="CE43" s="18"/>
      <c r="CF43" s="18"/>
      <c r="CG43" s="18"/>
      <c r="CH43" s="18">
        <v>60938032211</v>
      </c>
      <c r="CI43" s="18"/>
      <c r="CJ43" s="18">
        <v>5604312624</v>
      </c>
      <c r="CK43" s="18"/>
      <c r="CL43" s="18"/>
      <c r="CM43" s="18"/>
      <c r="CN43" s="18"/>
      <c r="CO43" s="18"/>
      <c r="CP43" s="18">
        <v>6737542198</v>
      </c>
      <c r="CQ43" s="18"/>
      <c r="CR43" s="18"/>
      <c r="CS43" s="18"/>
      <c r="CT43" s="18"/>
      <c r="CU43" s="18"/>
      <c r="CV43" s="18"/>
      <c r="CW43" s="18"/>
      <c r="CX43" s="18"/>
      <c r="CY43" s="18"/>
      <c r="CZ43" s="18"/>
      <c r="DA43" s="18"/>
      <c r="DB43" s="18"/>
      <c r="DC43" s="18"/>
      <c r="DD43" s="18"/>
      <c r="DE43" s="18"/>
      <c r="DF43" s="18"/>
      <c r="DG43" s="4"/>
      <c r="DH43" s="4"/>
      <c r="DI43" s="4"/>
    </row>
    <row r="44" spans="1:113" x14ac:dyDescent="0.25">
      <c r="A44" s="4"/>
      <c r="B44" s="16" t="str">
        <f t="shared" si="1"/>
        <v/>
      </c>
      <c r="C44" s="4" t="s">
        <v>5917</v>
      </c>
      <c r="D44" t="s">
        <v>319</v>
      </c>
      <c r="E44" s="4" t="s">
        <v>7020</v>
      </c>
      <c r="F44" s="4" t="s">
        <v>198</v>
      </c>
      <c r="G44" s="15" t="str">
        <f t="shared" si="7"/>
        <v/>
      </c>
      <c r="H44" s="4"/>
      <c r="I44" s="4"/>
      <c r="J44" s="4"/>
      <c r="K44" s="4"/>
      <c r="L44" s="4"/>
      <c r="M44" s="4"/>
      <c r="N44" s="4"/>
      <c r="O44" s="4"/>
      <c r="P44" s="4"/>
      <c r="Q44" s="4"/>
      <c r="R44" s="4"/>
      <c r="S44" s="4"/>
      <c r="T44" s="4"/>
      <c r="U44" s="4"/>
      <c r="V44" s="4"/>
      <c r="W44" s="4"/>
      <c r="X44" s="18">
        <v>11997800760</v>
      </c>
      <c r="Y44" s="18">
        <f t="shared" si="3"/>
        <v>11.997800760000001</v>
      </c>
      <c r="Z44" s="4"/>
      <c r="AA44" s="18">
        <v>0</v>
      </c>
      <c r="AB44" s="18">
        <f t="shared" si="4"/>
        <v>0</v>
      </c>
      <c r="AC44" s="4" t="s">
        <v>126</v>
      </c>
      <c r="AD44" s="4" t="s">
        <v>126</v>
      </c>
      <c r="AE44" s="4" t="s">
        <v>126</v>
      </c>
      <c r="AF44" s="4"/>
      <c r="AG44" s="4"/>
      <c r="AH44" s="4" t="s">
        <v>126</v>
      </c>
      <c r="AI44" s="4"/>
      <c r="AJ44" s="4"/>
      <c r="AK44" s="4" t="s">
        <v>126</v>
      </c>
      <c r="AL44" s="4" t="s">
        <v>126</v>
      </c>
      <c r="AM44" s="4"/>
      <c r="AN44" s="4"/>
      <c r="AO44" s="4" t="s">
        <v>126</v>
      </c>
      <c r="AP44" s="4" t="s">
        <v>126</v>
      </c>
      <c r="AQ44" s="4"/>
      <c r="AR44" s="4"/>
      <c r="AS44" s="4" t="s">
        <v>126</v>
      </c>
      <c r="AT44" s="4" t="s">
        <v>126</v>
      </c>
      <c r="AU44" s="4" t="s">
        <v>126</v>
      </c>
      <c r="AV44" s="4" t="s">
        <v>126</v>
      </c>
      <c r="AW44" s="4" t="s">
        <v>126</v>
      </c>
      <c r="AX44" s="4" t="s">
        <v>126</v>
      </c>
      <c r="AY44" s="4" t="s">
        <v>126</v>
      </c>
      <c r="AZ44" s="4" t="s">
        <v>126</v>
      </c>
      <c r="BA44" s="4"/>
      <c r="BB44" s="4"/>
      <c r="BC44" s="4"/>
      <c r="BD44" s="4" t="s">
        <v>126</v>
      </c>
      <c r="BE44" s="4" t="s">
        <v>126</v>
      </c>
      <c r="BF44" s="4" t="s">
        <v>126</v>
      </c>
      <c r="BG44" s="4"/>
      <c r="BH44" s="4" t="s">
        <v>198</v>
      </c>
      <c r="BI44" s="4"/>
      <c r="BJ44" s="4" t="s">
        <v>198</v>
      </c>
      <c r="BK44" s="4"/>
      <c r="BL44" s="4"/>
      <c r="BM44" s="4"/>
      <c r="BN44" s="4"/>
      <c r="BO44" s="4"/>
      <c r="BP44" s="22"/>
      <c r="BQ44" s="22"/>
      <c r="BR44" s="18"/>
      <c r="BS44" s="18"/>
      <c r="BT44" s="18">
        <f t="shared" si="5"/>
        <v>0</v>
      </c>
      <c r="BU44" s="22"/>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4"/>
      <c r="DH44" s="4"/>
      <c r="DI44" s="4"/>
    </row>
    <row r="45" spans="1:113" x14ac:dyDescent="0.25">
      <c r="A45" s="4"/>
      <c r="B45" s="16" t="str">
        <f t="shared" si="1"/>
        <v/>
      </c>
      <c r="C45" s="4" t="s">
        <v>6045</v>
      </c>
      <c r="D45" t="s">
        <v>319</v>
      </c>
      <c r="E45" s="4" t="s">
        <v>7020</v>
      </c>
      <c r="F45" s="4" t="s">
        <v>198</v>
      </c>
      <c r="G45" s="15" t="str">
        <f t="shared" si="7"/>
        <v/>
      </c>
      <c r="H45" s="4"/>
      <c r="I45" s="4"/>
      <c r="J45" s="4"/>
      <c r="K45" s="4"/>
      <c r="L45" s="4"/>
      <c r="M45" s="4"/>
      <c r="N45" s="4"/>
      <c r="O45" s="4"/>
      <c r="P45" s="4"/>
      <c r="Q45" s="4"/>
      <c r="R45" s="4" t="s">
        <v>692</v>
      </c>
      <c r="S45" s="4"/>
      <c r="T45" s="4"/>
      <c r="U45" s="4"/>
      <c r="V45" s="4"/>
      <c r="W45" s="4"/>
      <c r="X45" s="18">
        <v>34326058557</v>
      </c>
      <c r="Y45" s="18">
        <f t="shared" si="3"/>
        <v>34.326058557000003</v>
      </c>
      <c r="Z45" s="4"/>
      <c r="AA45" s="18">
        <v>0</v>
      </c>
      <c r="AB45" s="18">
        <f t="shared" si="4"/>
        <v>0</v>
      </c>
      <c r="AC45" s="4" t="s">
        <v>126</v>
      </c>
      <c r="AD45" s="4" t="s">
        <v>126</v>
      </c>
      <c r="AE45" s="4" t="s">
        <v>126</v>
      </c>
      <c r="AF45" s="4"/>
      <c r="AG45" s="4"/>
      <c r="AH45" s="4" t="s">
        <v>126</v>
      </c>
      <c r="AI45" s="4"/>
      <c r="AJ45" s="4"/>
      <c r="AK45" s="4"/>
      <c r="AL45" s="4"/>
      <c r="AM45" s="4"/>
      <c r="AN45" s="4"/>
      <c r="AO45" s="4" t="s">
        <v>126</v>
      </c>
      <c r="AP45" s="4" t="s">
        <v>126</v>
      </c>
      <c r="AQ45" s="4" t="s">
        <v>126</v>
      </c>
      <c r="AR45" s="4" t="s">
        <v>126</v>
      </c>
      <c r="AS45" s="4"/>
      <c r="AT45" s="4"/>
      <c r="AU45" s="4"/>
      <c r="AV45" s="4" t="s">
        <v>126</v>
      </c>
      <c r="AW45" s="4"/>
      <c r="AX45" s="4"/>
      <c r="AY45" s="4" t="s">
        <v>126</v>
      </c>
      <c r="AZ45" s="4" t="s">
        <v>126</v>
      </c>
      <c r="BA45" s="4"/>
      <c r="BB45" s="4"/>
      <c r="BC45" s="4"/>
      <c r="BD45" s="4"/>
      <c r="BE45" s="4"/>
      <c r="BF45" s="4"/>
      <c r="BG45" s="4" t="s">
        <v>126</v>
      </c>
      <c r="BH45" s="4" t="s">
        <v>198</v>
      </c>
      <c r="BI45" s="4"/>
      <c r="BJ45" s="4" t="s">
        <v>198</v>
      </c>
      <c r="BK45" s="4"/>
      <c r="BL45" s="4"/>
      <c r="BM45" s="4"/>
      <c r="BN45" s="4"/>
      <c r="BO45" s="4"/>
      <c r="BP45" s="22"/>
      <c r="BQ45" s="22"/>
      <c r="BR45" s="18"/>
      <c r="BS45" s="18"/>
      <c r="BT45" s="18">
        <f t="shared" si="5"/>
        <v>0</v>
      </c>
      <c r="BU45" s="22"/>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4"/>
      <c r="DH45" s="4"/>
      <c r="DI45" s="4"/>
    </row>
    <row r="46" spans="1:113" x14ac:dyDescent="0.25">
      <c r="A46" s="4">
        <v>2018</v>
      </c>
      <c r="B46" s="16">
        <f t="shared" si="1"/>
        <v>4</v>
      </c>
      <c r="C46" s="4" t="s">
        <v>6237</v>
      </c>
      <c r="D46" t="s">
        <v>319</v>
      </c>
      <c r="E46" s="4" t="s">
        <v>7020</v>
      </c>
      <c r="F46" s="4" t="s">
        <v>126</v>
      </c>
      <c r="G46" s="15" t="str">
        <f t="shared" si="7"/>
        <v>Yes</v>
      </c>
      <c r="H46" s="4"/>
      <c r="I46" s="4"/>
      <c r="J46" s="4"/>
      <c r="K46" s="4"/>
      <c r="L46" s="4"/>
      <c r="M46" s="4"/>
      <c r="N46" s="4"/>
      <c r="O46" s="4"/>
      <c r="P46" s="4"/>
      <c r="Q46" s="4"/>
      <c r="R46" s="4" t="s">
        <v>6261</v>
      </c>
      <c r="S46" s="4"/>
      <c r="T46" s="4"/>
      <c r="U46" s="4"/>
      <c r="V46" s="4"/>
      <c r="W46" s="4"/>
      <c r="X46" s="18">
        <v>58001200572</v>
      </c>
      <c r="Y46" s="18">
        <f t="shared" si="3"/>
        <v>58.001200572000002</v>
      </c>
      <c r="Z46" s="4"/>
      <c r="AA46" s="18">
        <v>0</v>
      </c>
      <c r="AB46" s="18">
        <f t="shared" si="4"/>
        <v>0</v>
      </c>
      <c r="AC46" s="4" t="s">
        <v>126</v>
      </c>
      <c r="AD46" s="4" t="s">
        <v>126</v>
      </c>
      <c r="AE46" s="4" t="s">
        <v>126</v>
      </c>
      <c r="AF46" s="4" t="s">
        <v>126</v>
      </c>
      <c r="AG46" s="4"/>
      <c r="AH46" s="4" t="s">
        <v>126</v>
      </c>
      <c r="AI46" s="4"/>
      <c r="AJ46" s="4"/>
      <c r="AK46" s="4" t="s">
        <v>126</v>
      </c>
      <c r="AL46" s="4" t="s">
        <v>126</v>
      </c>
      <c r="AM46" s="4" t="s">
        <v>126</v>
      </c>
      <c r="AN46" s="4" t="s">
        <v>126</v>
      </c>
      <c r="AO46" s="4" t="s">
        <v>126</v>
      </c>
      <c r="AP46" s="4" t="s">
        <v>126</v>
      </c>
      <c r="AQ46" s="4" t="s">
        <v>126</v>
      </c>
      <c r="AR46" s="4" t="s">
        <v>126</v>
      </c>
      <c r="AS46" s="4" t="s">
        <v>126</v>
      </c>
      <c r="AT46" s="4" t="s">
        <v>126</v>
      </c>
      <c r="AU46" s="4" t="s">
        <v>126</v>
      </c>
      <c r="AV46" s="4" t="s">
        <v>126</v>
      </c>
      <c r="AW46" s="4" t="s">
        <v>126</v>
      </c>
      <c r="AX46" s="4" t="s">
        <v>126</v>
      </c>
      <c r="AY46" s="4"/>
      <c r="AZ46" s="4" t="s">
        <v>126</v>
      </c>
      <c r="BA46" s="4" t="s">
        <v>126</v>
      </c>
      <c r="BB46" s="4" t="s">
        <v>126</v>
      </c>
      <c r="BC46" s="4" t="s">
        <v>126</v>
      </c>
      <c r="BD46" s="4" t="s">
        <v>126</v>
      </c>
      <c r="BE46" s="4" t="s">
        <v>126</v>
      </c>
      <c r="BF46" s="4" t="s">
        <v>126</v>
      </c>
      <c r="BG46" s="4" t="s">
        <v>126</v>
      </c>
      <c r="BH46" s="4" t="s">
        <v>198</v>
      </c>
      <c r="BI46" s="4" t="s">
        <v>6262</v>
      </c>
      <c r="BJ46" s="4" t="s">
        <v>126</v>
      </c>
      <c r="BK46" s="4" t="s">
        <v>6264</v>
      </c>
      <c r="BL46" s="4" t="s">
        <v>1802</v>
      </c>
      <c r="BM46" s="4" t="s">
        <v>574</v>
      </c>
      <c r="BN46" s="4"/>
      <c r="BO46" s="4" t="s">
        <v>126</v>
      </c>
      <c r="BP46" s="22"/>
      <c r="BQ46" s="22"/>
      <c r="BR46" s="18"/>
      <c r="BS46" s="18">
        <v>1733602</v>
      </c>
      <c r="BT46" s="18">
        <f t="shared" si="5"/>
        <v>1.7336020000000001E-3</v>
      </c>
      <c r="BU46" s="22">
        <v>3.8999999999999998E-3</v>
      </c>
      <c r="BV46" s="18" t="s">
        <v>6268</v>
      </c>
      <c r="BW46" s="18">
        <v>47637</v>
      </c>
      <c r="BX46" s="18">
        <v>11253055987</v>
      </c>
      <c r="BY46" s="18">
        <v>76304</v>
      </c>
      <c r="BZ46" s="18">
        <v>1422225076</v>
      </c>
      <c r="CA46" s="18">
        <v>53603</v>
      </c>
      <c r="CB46" s="18">
        <v>276748</v>
      </c>
      <c r="CC46" s="18">
        <v>4384</v>
      </c>
      <c r="CD46" s="18">
        <v>1045144</v>
      </c>
      <c r="CE46" s="18">
        <v>18310</v>
      </c>
      <c r="CF46" s="18">
        <v>100029122</v>
      </c>
      <c r="CG46" s="18"/>
      <c r="CH46" s="18"/>
      <c r="CI46" s="18"/>
      <c r="CJ46" s="18"/>
      <c r="CK46" s="18"/>
      <c r="CL46" s="18"/>
      <c r="CM46" s="18"/>
      <c r="CN46" s="18"/>
      <c r="CO46" s="18"/>
      <c r="CP46" s="18"/>
      <c r="CQ46" s="18">
        <v>21962</v>
      </c>
      <c r="CR46" s="18">
        <v>72134839077</v>
      </c>
      <c r="CS46" s="18"/>
      <c r="CT46" s="18"/>
      <c r="CU46" s="18"/>
      <c r="CV46" s="18"/>
      <c r="CW46" s="18"/>
      <c r="CX46" s="18"/>
      <c r="CY46" s="18"/>
      <c r="CZ46" s="18">
        <v>5</v>
      </c>
      <c r="DA46" s="18">
        <v>23</v>
      </c>
      <c r="DB46" s="18"/>
      <c r="DC46" s="18"/>
      <c r="DD46" s="18"/>
      <c r="DE46" s="18">
        <v>17</v>
      </c>
      <c r="DF46" s="18">
        <v>8</v>
      </c>
      <c r="DG46" s="4"/>
      <c r="DH46" s="4"/>
      <c r="DI46" s="4"/>
    </row>
    <row r="47" spans="1:113" x14ac:dyDescent="0.25">
      <c r="A47" s="4"/>
      <c r="B47" s="16" t="str">
        <f t="shared" si="1"/>
        <v/>
      </c>
      <c r="C47" s="4" t="s">
        <v>6342</v>
      </c>
      <c r="D47" t="s">
        <v>319</v>
      </c>
      <c r="E47" s="4" t="s">
        <v>7020</v>
      </c>
      <c r="F47" s="4" t="s">
        <v>198</v>
      </c>
      <c r="G47" s="15" t="str">
        <f t="shared" si="7"/>
        <v/>
      </c>
      <c r="H47" s="4"/>
      <c r="I47" s="4"/>
      <c r="J47" s="4"/>
      <c r="K47" s="4"/>
      <c r="L47" s="4"/>
      <c r="M47" s="4"/>
      <c r="N47" s="4"/>
      <c r="O47" s="4"/>
      <c r="P47" s="4"/>
      <c r="Q47" s="4"/>
      <c r="R47" s="4"/>
      <c r="S47" s="4"/>
      <c r="T47" s="4"/>
      <c r="U47" s="4"/>
      <c r="V47" s="4"/>
      <c r="W47" s="4"/>
      <c r="X47" s="18">
        <v>8413200567</v>
      </c>
      <c r="Y47" s="18">
        <f t="shared" si="3"/>
        <v>8.4132005670000005</v>
      </c>
      <c r="Z47" s="16">
        <v>6.1400000000000003E-2</v>
      </c>
      <c r="AA47" s="18">
        <v>516570514.81380004</v>
      </c>
      <c r="AB47" s="18">
        <f t="shared" si="4"/>
        <v>0.51657051481380001</v>
      </c>
      <c r="AC47" s="4" t="s">
        <v>126</v>
      </c>
      <c r="AD47" s="4" t="s">
        <v>126</v>
      </c>
      <c r="AE47" s="4" t="s">
        <v>126</v>
      </c>
      <c r="AF47" s="4" t="s">
        <v>198</v>
      </c>
      <c r="AG47" s="4"/>
      <c r="AH47" s="4" t="s">
        <v>126</v>
      </c>
      <c r="AI47" s="4"/>
      <c r="AJ47" s="4"/>
      <c r="AK47" s="4"/>
      <c r="AL47" s="4"/>
      <c r="AM47" s="4"/>
      <c r="AN47" s="4"/>
      <c r="AO47" s="4" t="s">
        <v>126</v>
      </c>
      <c r="AP47" s="4" t="s">
        <v>126</v>
      </c>
      <c r="AQ47" s="4"/>
      <c r="AR47" s="4" t="s">
        <v>126</v>
      </c>
      <c r="AS47" s="4" t="s">
        <v>126</v>
      </c>
      <c r="AT47" s="4" t="s">
        <v>126</v>
      </c>
      <c r="AU47" s="4" t="s">
        <v>126</v>
      </c>
      <c r="AV47" s="4" t="s">
        <v>126</v>
      </c>
      <c r="AW47" s="4" t="s">
        <v>126</v>
      </c>
      <c r="AX47" s="4" t="s">
        <v>126</v>
      </c>
      <c r="AY47" s="4" t="s">
        <v>126</v>
      </c>
      <c r="AZ47" s="4"/>
      <c r="BA47" s="4" t="s">
        <v>126</v>
      </c>
      <c r="BB47" s="4" t="s">
        <v>126</v>
      </c>
      <c r="BC47" s="4" t="s">
        <v>126</v>
      </c>
      <c r="BD47" s="4"/>
      <c r="BE47" s="4"/>
      <c r="BF47" s="4"/>
      <c r="BG47" s="4"/>
      <c r="BH47" s="4" t="s">
        <v>126</v>
      </c>
      <c r="BI47" s="4"/>
      <c r="BJ47" s="4" t="s">
        <v>198</v>
      </c>
      <c r="BK47" s="4"/>
      <c r="BL47" s="4"/>
      <c r="BM47" s="4"/>
      <c r="BN47" s="4"/>
      <c r="BO47" s="4"/>
      <c r="BP47" s="22"/>
      <c r="BQ47" s="22"/>
      <c r="BR47" s="18"/>
      <c r="BS47" s="18"/>
      <c r="BT47" s="18">
        <f t="shared" si="5"/>
        <v>0</v>
      </c>
      <c r="BU47" s="22"/>
      <c r="BV47" s="18"/>
      <c r="BW47" s="18"/>
      <c r="BX47" s="18"/>
      <c r="BY47" s="18">
        <v>1141</v>
      </c>
      <c r="BZ47" s="18">
        <v>167187281541</v>
      </c>
      <c r="CA47" s="18">
        <v>472</v>
      </c>
      <c r="CB47" s="18"/>
      <c r="CC47" s="18"/>
      <c r="CD47" s="18"/>
      <c r="CE47" s="18">
        <v>160</v>
      </c>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4"/>
      <c r="DH47" s="4"/>
      <c r="DI47" s="4"/>
    </row>
    <row r="48" spans="1:113" x14ac:dyDescent="0.25">
      <c r="A48" s="4">
        <v>2018</v>
      </c>
      <c r="B48" s="16">
        <f t="shared" si="1"/>
        <v>4</v>
      </c>
      <c r="C48" s="4" t="s">
        <v>6532</v>
      </c>
      <c r="D48" t="s">
        <v>319</v>
      </c>
      <c r="E48" s="4" t="s">
        <v>7020</v>
      </c>
      <c r="F48" s="4" t="s">
        <v>126</v>
      </c>
      <c r="G48" s="15" t="str">
        <f t="shared" si="7"/>
        <v>Yes</v>
      </c>
      <c r="H48" s="4"/>
      <c r="I48" s="4"/>
      <c r="J48" s="4"/>
      <c r="K48" s="4"/>
      <c r="L48" s="4"/>
      <c r="M48" s="4"/>
      <c r="N48" s="4"/>
      <c r="O48" s="4"/>
      <c r="P48" s="4"/>
      <c r="Q48" s="4"/>
      <c r="R48" s="4" t="s">
        <v>6558</v>
      </c>
      <c r="S48" s="4"/>
      <c r="T48" s="4"/>
      <c r="U48" s="4"/>
      <c r="V48" s="4"/>
      <c r="W48" s="4"/>
      <c r="X48" s="18">
        <v>35170000000</v>
      </c>
      <c r="Y48" s="18">
        <f t="shared" si="3"/>
        <v>35.17</v>
      </c>
      <c r="Z48" s="4"/>
      <c r="AA48" s="18">
        <v>0</v>
      </c>
      <c r="AB48" s="18">
        <f t="shared" si="4"/>
        <v>0</v>
      </c>
      <c r="AC48" s="4" t="s">
        <v>126</v>
      </c>
      <c r="AD48" s="4" t="s">
        <v>126</v>
      </c>
      <c r="AE48" s="4" t="s">
        <v>126</v>
      </c>
      <c r="AF48" s="4" t="s">
        <v>198</v>
      </c>
      <c r="AG48" s="4"/>
      <c r="AH48" s="4" t="s">
        <v>126</v>
      </c>
      <c r="AI48" s="4" t="s">
        <v>126</v>
      </c>
      <c r="AJ48" s="4" t="s">
        <v>126</v>
      </c>
      <c r="AK48" s="4" t="s">
        <v>126</v>
      </c>
      <c r="AL48" s="4"/>
      <c r="AM48" s="4"/>
      <c r="AN48" s="4"/>
      <c r="AO48" s="4" t="s">
        <v>126</v>
      </c>
      <c r="AP48" s="4" t="s">
        <v>126</v>
      </c>
      <c r="AQ48" s="4" t="s">
        <v>126</v>
      </c>
      <c r="AR48" s="4" t="s">
        <v>126</v>
      </c>
      <c r="AS48" s="4" t="s">
        <v>126</v>
      </c>
      <c r="AT48" s="4" t="s">
        <v>126</v>
      </c>
      <c r="AU48" s="4" t="s">
        <v>126</v>
      </c>
      <c r="AV48" s="4" t="s">
        <v>126</v>
      </c>
      <c r="AW48" s="4" t="s">
        <v>126</v>
      </c>
      <c r="AX48" s="4" t="s">
        <v>126</v>
      </c>
      <c r="AY48" s="4"/>
      <c r="AZ48" s="4"/>
      <c r="BA48" s="4"/>
      <c r="BB48" s="4"/>
      <c r="BC48" s="4"/>
      <c r="BD48" s="4" t="s">
        <v>126</v>
      </c>
      <c r="BE48" s="4" t="s">
        <v>126</v>
      </c>
      <c r="BF48" s="4" t="s">
        <v>126</v>
      </c>
      <c r="BG48" s="4" t="s">
        <v>126</v>
      </c>
      <c r="BH48" s="4" t="s">
        <v>198</v>
      </c>
      <c r="BI48" s="4" t="s">
        <v>6559</v>
      </c>
      <c r="BJ48" s="4" t="s">
        <v>126</v>
      </c>
      <c r="BK48" s="4" t="s">
        <v>6560</v>
      </c>
      <c r="BL48" s="4"/>
      <c r="BM48" s="4" t="s">
        <v>157</v>
      </c>
      <c r="BN48" s="4" t="s">
        <v>6561</v>
      </c>
      <c r="BO48" s="4" t="s">
        <v>126</v>
      </c>
      <c r="BP48" s="22"/>
      <c r="BQ48" s="22"/>
      <c r="BR48" s="18"/>
      <c r="BS48" s="18"/>
      <c r="BT48" s="18">
        <f t="shared" si="5"/>
        <v>0</v>
      </c>
      <c r="BU48" s="22"/>
      <c r="BV48" s="18"/>
      <c r="BW48" s="18">
        <v>2016</v>
      </c>
      <c r="BX48" s="18">
        <v>743344143</v>
      </c>
      <c r="BY48" s="18">
        <v>17524</v>
      </c>
      <c r="BZ48" s="18">
        <v>961918229</v>
      </c>
      <c r="CA48" s="18">
        <v>8423</v>
      </c>
      <c r="CB48" s="18">
        <v>156454062</v>
      </c>
      <c r="CC48" s="18">
        <v>1029</v>
      </c>
      <c r="CD48" s="18">
        <v>528547024</v>
      </c>
      <c r="CE48" s="18">
        <v>8072</v>
      </c>
      <c r="CF48" s="18">
        <v>78754696</v>
      </c>
      <c r="CG48" s="18">
        <v>12636</v>
      </c>
      <c r="CH48" s="18">
        <v>438876287</v>
      </c>
      <c r="CI48" s="18">
        <v>4888</v>
      </c>
      <c r="CJ48" s="18">
        <v>324879495</v>
      </c>
      <c r="CK48" s="18">
        <v>1348</v>
      </c>
      <c r="CL48" s="18">
        <v>527196771</v>
      </c>
      <c r="CM48" s="18">
        <v>1130</v>
      </c>
      <c r="CN48" s="18">
        <v>132401092</v>
      </c>
      <c r="CO48" s="18"/>
      <c r="CP48" s="18"/>
      <c r="CQ48" s="18">
        <v>2225</v>
      </c>
      <c r="CR48" s="18">
        <v>81611225</v>
      </c>
      <c r="CS48" s="18"/>
      <c r="CT48" s="18"/>
      <c r="CU48" s="18"/>
      <c r="CV48" s="18"/>
      <c r="CW48" s="18">
        <v>3</v>
      </c>
      <c r="CX48" s="18">
        <v>3</v>
      </c>
      <c r="CY48" s="18">
        <v>2</v>
      </c>
      <c r="CZ48" s="18">
        <v>45</v>
      </c>
      <c r="DA48" s="18">
        <v>27</v>
      </c>
      <c r="DB48" s="18">
        <v>52</v>
      </c>
      <c r="DC48" s="18"/>
      <c r="DD48" s="18">
        <v>1</v>
      </c>
      <c r="DE48" s="18"/>
      <c r="DF48" s="18"/>
      <c r="DG48" s="4"/>
      <c r="DH48" s="4"/>
      <c r="DI48" s="4"/>
    </row>
    <row r="49" spans="1:113" x14ac:dyDescent="0.25">
      <c r="A49" s="4">
        <v>2016</v>
      </c>
      <c r="B49" s="16">
        <f t="shared" si="1"/>
        <v>6</v>
      </c>
      <c r="C49" s="4" t="s">
        <v>6946</v>
      </c>
      <c r="D49" t="s">
        <v>319</v>
      </c>
      <c r="E49" s="4" t="s">
        <v>7021</v>
      </c>
      <c r="F49" s="4" t="s">
        <v>126</v>
      </c>
      <c r="G49" s="15" t="str">
        <f t="shared" si="7"/>
        <v>Yes</v>
      </c>
      <c r="H49" s="4"/>
      <c r="I49" s="4"/>
      <c r="J49" s="4"/>
      <c r="K49" s="4"/>
      <c r="L49" s="4"/>
      <c r="M49" s="4"/>
      <c r="N49" s="4"/>
      <c r="O49" s="4"/>
      <c r="P49" s="4"/>
      <c r="Q49" s="4"/>
      <c r="R49" s="4" t="s">
        <v>6976</v>
      </c>
      <c r="S49" s="15" t="str">
        <f>IF(ISNUMBER(SEARCH(S2,$W$49)),"Yes","")</f>
        <v/>
      </c>
      <c r="T49" s="15" t="str">
        <f>IF(ISNUMBER(SEARCH(T2,$W$49)),"Yes","")</f>
        <v/>
      </c>
      <c r="U49" s="15" t="str">
        <f>IF(ISNUMBER(SEARCH(U2,$W$49)),"Yes","")</f>
        <v/>
      </c>
      <c r="V49" s="15" t="str">
        <f>IF(ISNUMBER(SEARCH(V2,$W$49)),"Yes","")</f>
        <v>Yes</v>
      </c>
      <c r="W49" s="4" t="s">
        <v>741</v>
      </c>
      <c r="X49" s="18">
        <v>26720073435</v>
      </c>
      <c r="Y49" s="18">
        <f t="shared" si="3"/>
        <v>26.720073435</v>
      </c>
      <c r="Z49" s="16">
        <v>0.12</v>
      </c>
      <c r="AA49" s="18">
        <v>3206408812.1999998</v>
      </c>
      <c r="AB49" s="18">
        <f t="shared" si="4"/>
        <v>3.2064088121999998</v>
      </c>
      <c r="AC49" s="4" t="s">
        <v>126</v>
      </c>
      <c r="AD49" s="4" t="s">
        <v>126</v>
      </c>
      <c r="AE49" s="4" t="s">
        <v>126</v>
      </c>
      <c r="AF49" s="4" t="s">
        <v>198</v>
      </c>
      <c r="AG49" s="16">
        <v>19</v>
      </c>
      <c r="AH49" s="4" t="s">
        <v>126</v>
      </c>
      <c r="AI49" s="4" t="s">
        <v>126</v>
      </c>
      <c r="AJ49" s="4" t="s">
        <v>126</v>
      </c>
      <c r="AK49" s="4" t="s">
        <v>126</v>
      </c>
      <c r="AL49" s="4"/>
      <c r="AM49" s="4"/>
      <c r="AN49" s="4" t="s">
        <v>126</v>
      </c>
      <c r="AO49" s="4" t="s">
        <v>126</v>
      </c>
      <c r="AP49" s="4" t="s">
        <v>126</v>
      </c>
      <c r="AQ49" s="4" t="s">
        <v>126</v>
      </c>
      <c r="AR49" s="4" t="s">
        <v>126</v>
      </c>
      <c r="AS49" s="4" t="s">
        <v>126</v>
      </c>
      <c r="AT49" s="4" t="s">
        <v>126</v>
      </c>
      <c r="AU49" s="4" t="s">
        <v>126</v>
      </c>
      <c r="AV49" s="4" t="s">
        <v>126</v>
      </c>
      <c r="AW49" s="4" t="s">
        <v>126</v>
      </c>
      <c r="AX49" s="4" t="s">
        <v>126</v>
      </c>
      <c r="AY49" s="4" t="s">
        <v>126</v>
      </c>
      <c r="AZ49" s="4" t="s">
        <v>126</v>
      </c>
      <c r="BA49" s="4" t="s">
        <v>126</v>
      </c>
      <c r="BB49" s="4" t="s">
        <v>126</v>
      </c>
      <c r="BC49" s="4" t="s">
        <v>126</v>
      </c>
      <c r="BD49" s="4" t="s">
        <v>126</v>
      </c>
      <c r="BE49" s="4" t="s">
        <v>126</v>
      </c>
      <c r="BF49" s="4" t="s">
        <v>126</v>
      </c>
      <c r="BG49" s="4" t="s">
        <v>126</v>
      </c>
      <c r="BH49" s="4" t="s">
        <v>198</v>
      </c>
      <c r="BI49" s="4" t="s">
        <v>6977</v>
      </c>
      <c r="BJ49" s="4" t="s">
        <v>126</v>
      </c>
      <c r="BK49" s="4" t="s">
        <v>6869</v>
      </c>
      <c r="BL49" s="4" t="s">
        <v>6979</v>
      </c>
      <c r="BM49" s="4" t="s">
        <v>574</v>
      </c>
      <c r="BN49" s="4" t="s">
        <v>6980</v>
      </c>
      <c r="BO49" s="4" t="s">
        <v>126</v>
      </c>
      <c r="BP49" s="22"/>
      <c r="BQ49" s="22"/>
      <c r="BR49" s="18">
        <v>274</v>
      </c>
      <c r="BS49" s="18"/>
      <c r="BT49" s="18">
        <f t="shared" si="5"/>
        <v>0</v>
      </c>
      <c r="BU49" s="22"/>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v>8</v>
      </c>
      <c r="DA49" s="18">
        <v>5</v>
      </c>
      <c r="DB49" s="18">
        <v>0</v>
      </c>
      <c r="DC49" s="18">
        <v>5</v>
      </c>
      <c r="DD49" s="18">
        <v>2</v>
      </c>
      <c r="DE49" s="18">
        <v>150</v>
      </c>
      <c r="DF49" s="18">
        <v>21</v>
      </c>
      <c r="DG49" s="4"/>
      <c r="DH49" s="4"/>
      <c r="DI49" s="4"/>
    </row>
    <row r="50" spans="1:113" x14ac:dyDescent="0.25">
      <c r="A50" s="4">
        <v>2017</v>
      </c>
      <c r="B50" s="16">
        <f t="shared" si="1"/>
        <v>5</v>
      </c>
      <c r="C50" s="4" t="s">
        <v>6985</v>
      </c>
      <c r="D50" t="s">
        <v>319</v>
      </c>
      <c r="E50" s="4" t="s">
        <v>7021</v>
      </c>
      <c r="F50" s="4" t="s">
        <v>126</v>
      </c>
      <c r="G50" s="15" t="str">
        <f t="shared" si="7"/>
        <v/>
      </c>
      <c r="H50" s="4"/>
      <c r="I50" s="4"/>
      <c r="J50" s="4"/>
      <c r="K50" s="4"/>
      <c r="L50" s="4"/>
      <c r="M50" s="4"/>
      <c r="N50" s="4"/>
      <c r="O50" s="4"/>
      <c r="P50" s="4"/>
      <c r="Q50" s="4"/>
      <c r="R50" s="4"/>
      <c r="S50" s="4"/>
      <c r="T50" s="4"/>
      <c r="U50" s="4"/>
      <c r="V50" s="4"/>
      <c r="W50" s="4"/>
      <c r="X50" s="18">
        <v>28371238665</v>
      </c>
      <c r="Y50" s="18">
        <f t="shared" si="3"/>
        <v>28.371238665</v>
      </c>
      <c r="Z50" s="4"/>
      <c r="AA50" s="18">
        <v>0</v>
      </c>
      <c r="AB50" s="18">
        <f t="shared" si="4"/>
        <v>0</v>
      </c>
      <c r="AC50" s="4" t="s">
        <v>126</v>
      </c>
      <c r="AD50" s="4" t="s">
        <v>126</v>
      </c>
      <c r="AE50" s="4" t="s">
        <v>126</v>
      </c>
      <c r="AF50" s="4" t="s">
        <v>126</v>
      </c>
      <c r="AG50" s="4"/>
      <c r="AH50" s="4" t="s">
        <v>126</v>
      </c>
      <c r="AI50" s="4"/>
      <c r="AJ50" s="4"/>
      <c r="AK50" s="4" t="s">
        <v>126</v>
      </c>
      <c r="AL50" s="4" t="s">
        <v>126</v>
      </c>
      <c r="AM50" s="4"/>
      <c r="AN50" s="4"/>
      <c r="AO50" s="4" t="s">
        <v>126</v>
      </c>
      <c r="AP50" s="4" t="s">
        <v>126</v>
      </c>
      <c r="AQ50" s="4" t="s">
        <v>126</v>
      </c>
      <c r="AR50" s="4"/>
      <c r="AS50" s="4"/>
      <c r="AT50" s="4"/>
      <c r="AU50" s="4"/>
      <c r="AV50" s="4" t="s">
        <v>126</v>
      </c>
      <c r="AW50" s="4" t="s">
        <v>126</v>
      </c>
      <c r="AX50" s="4" t="s">
        <v>126</v>
      </c>
      <c r="AY50" s="4" t="s">
        <v>126</v>
      </c>
      <c r="AZ50" s="4"/>
      <c r="BA50" s="4"/>
      <c r="BB50" s="4"/>
      <c r="BC50" s="4"/>
      <c r="BD50" s="4" t="s">
        <v>126</v>
      </c>
      <c r="BE50" s="4" t="s">
        <v>126</v>
      </c>
      <c r="BF50" s="4" t="s">
        <v>126</v>
      </c>
      <c r="BG50" s="4" t="s">
        <v>126</v>
      </c>
      <c r="BH50" s="4" t="s">
        <v>198</v>
      </c>
      <c r="BI50" s="4"/>
      <c r="BJ50" s="4" t="s">
        <v>126</v>
      </c>
      <c r="BK50" s="4"/>
      <c r="BL50" s="4"/>
      <c r="BM50" s="4"/>
      <c r="BN50" s="4"/>
      <c r="BO50" s="4" t="s">
        <v>126</v>
      </c>
      <c r="BP50" s="22"/>
      <c r="BQ50" s="22"/>
      <c r="BR50" s="4"/>
      <c r="BS50" s="4"/>
      <c r="BT50" s="18">
        <f t="shared" si="5"/>
        <v>0</v>
      </c>
      <c r="BU50" s="22"/>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row>
    <row r="51" spans="1:113" x14ac:dyDescent="0.25">
      <c r="A51" s="4"/>
      <c r="B51" s="4"/>
      <c r="C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18">
        <f t="shared" si="5"/>
        <v>0</v>
      </c>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row>
  </sheetData>
  <autoFilter ref="A2:DI5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14"/>
  <sheetViews>
    <sheetView zoomScale="70" zoomScaleNormal="70" workbookViewId="0">
      <pane xSplit="3" ySplit="2" topLeftCell="D3" activePane="bottomRight" state="frozen"/>
      <selection pane="topRight" activeCell="D1" sqref="D1"/>
      <selection pane="bottomLeft" activeCell="A3" sqref="A3"/>
      <selection pane="bottomRight" activeCell="K2" sqref="K2"/>
    </sheetView>
  </sheetViews>
  <sheetFormatPr defaultRowHeight="15" x14ac:dyDescent="0.25"/>
  <cols>
    <col min="1" max="1" width="8.42578125" customWidth="1"/>
    <col min="2" max="2" width="17.85546875" customWidth="1"/>
    <col min="3" max="3" width="11.5703125" bestFit="1" customWidth="1"/>
    <col min="4" max="4" width="11.5703125" customWidth="1"/>
    <col min="5" max="5" width="22" bestFit="1" customWidth="1"/>
    <col min="6" max="6" width="7.28515625" customWidth="1"/>
    <col min="7" max="7" width="23.42578125" hidden="1" customWidth="1"/>
    <col min="8" max="8" width="14.5703125" customWidth="1"/>
    <col min="9" max="9" width="15" customWidth="1"/>
    <col min="10" max="10" width="42.5703125" hidden="1" customWidth="1"/>
    <col min="11" max="11" width="12.42578125" customWidth="1"/>
    <col min="12" max="12" width="27.28515625" customWidth="1"/>
    <col min="13" max="17" width="13.7109375" customWidth="1"/>
    <col min="18" max="18" width="10.42578125" customWidth="1"/>
    <col min="19" max="19" width="13.7109375" customWidth="1"/>
    <col min="20" max="20" width="19.28515625" bestFit="1" customWidth="1"/>
    <col min="21" max="22" width="13.7109375" customWidth="1"/>
    <col min="23" max="27" width="19" customWidth="1"/>
    <col min="28" max="28" width="100.140625" bestFit="1" customWidth="1"/>
    <col min="29" max="29" width="30.5703125" bestFit="1" customWidth="1"/>
    <col min="30" max="30" width="16.7109375" bestFit="1" customWidth="1"/>
    <col min="31" max="31" width="15.85546875" bestFit="1" customWidth="1"/>
    <col min="33" max="33" width="9.28515625" bestFit="1" customWidth="1"/>
    <col min="65" max="65" width="9.140625" customWidth="1"/>
    <col min="68" max="69" width="9.28515625" bestFit="1" customWidth="1"/>
    <col min="70" max="70" width="10.140625" bestFit="1" customWidth="1"/>
    <col min="71" max="71" width="19.7109375" bestFit="1" customWidth="1"/>
    <col min="72" max="72" width="13.5703125" customWidth="1"/>
    <col min="73" max="73" width="9.28515625" bestFit="1" customWidth="1"/>
    <col min="75" max="75" width="11.42578125" bestFit="1" customWidth="1"/>
    <col min="76" max="76" width="19" bestFit="1" customWidth="1"/>
    <col min="77" max="77" width="10.7109375" bestFit="1" customWidth="1"/>
    <col min="78" max="78" width="18.28515625" bestFit="1" customWidth="1"/>
    <col min="79" max="79" width="9.42578125" bestFit="1" customWidth="1"/>
    <col min="80" max="80" width="15.5703125" bestFit="1" customWidth="1"/>
    <col min="81" max="81" width="10.7109375" bestFit="1" customWidth="1"/>
    <col min="82" max="82" width="16.5703125" bestFit="1" customWidth="1"/>
    <col min="83" max="83" width="9.42578125" bestFit="1" customWidth="1"/>
    <col min="84" max="84" width="17.85546875" bestFit="1" customWidth="1"/>
    <col min="85" max="85" width="9.42578125" bestFit="1" customWidth="1"/>
    <col min="86" max="86" width="16.5703125" bestFit="1" customWidth="1"/>
    <col min="87" max="87" width="9.42578125" bestFit="1" customWidth="1"/>
    <col min="88" max="88" width="16.5703125" bestFit="1" customWidth="1"/>
    <col min="89" max="89" width="10.7109375" bestFit="1" customWidth="1"/>
    <col min="90" max="90" width="18.28515625" bestFit="1" customWidth="1"/>
    <col min="91" max="91" width="9.42578125" bestFit="1" customWidth="1"/>
    <col min="92" max="92" width="15.5703125" bestFit="1" customWidth="1"/>
    <col min="95" max="95" width="9.42578125" bestFit="1" customWidth="1"/>
    <col min="96" max="96" width="14.42578125" bestFit="1" customWidth="1"/>
    <col min="101" max="103" width="9.28515625" bestFit="1" customWidth="1"/>
    <col min="107" max="110" width="9.28515625" bestFit="1" customWidth="1"/>
  </cols>
  <sheetData>
    <row r="1" spans="1:110" x14ac:dyDescent="0.25">
      <c r="L1" t="s">
        <v>7048</v>
      </c>
      <c r="M1" t="s">
        <v>7048</v>
      </c>
      <c r="N1" t="s">
        <v>7048</v>
      </c>
      <c r="O1" t="s">
        <v>7048</v>
      </c>
      <c r="P1" t="s">
        <v>7048</v>
      </c>
      <c r="Q1" t="s">
        <v>7048</v>
      </c>
      <c r="R1" t="s">
        <v>7048</v>
      </c>
      <c r="S1" t="s">
        <v>7048</v>
      </c>
      <c r="T1" t="s">
        <v>7048</v>
      </c>
      <c r="U1" t="s">
        <v>7048</v>
      </c>
      <c r="W1" s="3" t="s">
        <v>51</v>
      </c>
      <c r="X1" s="3" t="s">
        <v>52</v>
      </c>
      <c r="Y1" s="3" t="s">
        <v>52</v>
      </c>
      <c r="Z1" s="3" t="s">
        <v>52</v>
      </c>
      <c r="AA1" s="3" t="s">
        <v>52</v>
      </c>
      <c r="AB1" s="3" t="s">
        <v>52</v>
      </c>
    </row>
    <row r="2" spans="1:110" x14ac:dyDescent="0.25">
      <c r="A2" s="14" t="s">
        <v>4</v>
      </c>
      <c r="B2" s="14" t="s">
        <v>7032</v>
      </c>
      <c r="C2" s="12" t="s">
        <v>0</v>
      </c>
      <c r="D2" s="12" t="s">
        <v>7059</v>
      </c>
      <c r="E2" s="1" t="s">
        <v>7</v>
      </c>
      <c r="F2" s="1" t="s">
        <v>7028</v>
      </c>
      <c r="G2" s="1" t="s">
        <v>10</v>
      </c>
      <c r="H2" s="1" t="s">
        <v>7053</v>
      </c>
      <c r="I2" s="1" t="s">
        <v>11</v>
      </c>
      <c r="J2" s="1" t="s">
        <v>7054</v>
      </c>
      <c r="K2" s="1" t="s">
        <v>7055</v>
      </c>
      <c r="L2" s="12" t="s">
        <v>3352</v>
      </c>
      <c r="M2" s="12" t="s">
        <v>692</v>
      </c>
      <c r="N2" s="12" t="s">
        <v>7033</v>
      </c>
      <c r="O2" s="12" t="s">
        <v>7034</v>
      </c>
      <c r="P2" s="12" t="s">
        <v>7035</v>
      </c>
      <c r="Q2" s="12" t="s">
        <v>7036</v>
      </c>
      <c r="R2" s="12" t="s">
        <v>7037</v>
      </c>
      <c r="S2" s="12" t="s">
        <v>7039</v>
      </c>
      <c r="T2" s="12" t="s">
        <v>7038</v>
      </c>
      <c r="U2" s="12" t="s">
        <v>7049</v>
      </c>
      <c r="X2" s="12" t="s">
        <v>217</v>
      </c>
      <c r="Y2" s="12" t="s">
        <v>4969</v>
      </c>
      <c r="Z2" s="12" t="s">
        <v>151</v>
      </c>
      <c r="AA2" s="12" t="s">
        <v>741</v>
      </c>
      <c r="AC2" s="1" t="s">
        <v>13</v>
      </c>
      <c r="AD2" s="1" t="s">
        <v>7056</v>
      </c>
      <c r="AE2" s="3" t="s">
        <v>15</v>
      </c>
      <c r="AF2" s="1" t="s">
        <v>16</v>
      </c>
      <c r="AG2" s="1" t="s">
        <v>17</v>
      </c>
      <c r="AH2" s="1" t="s">
        <v>24</v>
      </c>
      <c r="AI2" s="1" t="s">
        <v>25</v>
      </c>
      <c r="AJ2" s="1" t="s">
        <v>26</v>
      </c>
      <c r="AK2" s="1" t="s">
        <v>27</v>
      </c>
      <c r="AL2" s="1" t="s">
        <v>28</v>
      </c>
      <c r="AM2" s="1" t="s">
        <v>29</v>
      </c>
      <c r="AN2" s="1" t="s">
        <v>30</v>
      </c>
      <c r="AO2" s="1" t="s">
        <v>31</v>
      </c>
      <c r="AP2" s="1" t="s">
        <v>32</v>
      </c>
      <c r="AQ2" s="1" t="s">
        <v>33</v>
      </c>
      <c r="AR2" s="3" t="s">
        <v>34</v>
      </c>
      <c r="AS2" s="3" t="s">
        <v>35</v>
      </c>
      <c r="AT2" s="3" t="s">
        <v>36</v>
      </c>
      <c r="AU2" s="3" t="s">
        <v>37</v>
      </c>
      <c r="AV2" s="3" t="s">
        <v>38</v>
      </c>
      <c r="AW2" s="3" t="s">
        <v>39</v>
      </c>
      <c r="AX2" s="3" t="s">
        <v>40</v>
      </c>
      <c r="AY2" s="1" t="s">
        <v>41</v>
      </c>
      <c r="AZ2" s="1" t="s">
        <v>42</v>
      </c>
      <c r="BA2" s="3" t="s">
        <v>43</v>
      </c>
      <c r="BB2" s="3" t="s">
        <v>44</v>
      </c>
      <c r="BC2" s="3" t="s">
        <v>45</v>
      </c>
      <c r="BD2" s="3" t="s">
        <v>46</v>
      </c>
      <c r="BE2" s="3" t="s">
        <v>47</v>
      </c>
      <c r="BF2" s="3" t="s">
        <v>48</v>
      </c>
      <c r="BG2" s="3" t="s">
        <v>50</v>
      </c>
      <c r="BH2" s="3" t="s">
        <v>53</v>
      </c>
      <c r="BI2" s="1" t="s">
        <v>54</v>
      </c>
      <c r="BJ2" s="3" t="s">
        <v>55</v>
      </c>
      <c r="BK2" s="1" t="s">
        <v>58</v>
      </c>
      <c r="BL2" s="1" t="s">
        <v>59</v>
      </c>
      <c r="BM2" s="1" t="s">
        <v>60</v>
      </c>
      <c r="BN2" s="3" t="s">
        <v>61</v>
      </c>
      <c r="BO2" s="3" t="s">
        <v>62</v>
      </c>
      <c r="BP2" s="3" t="s">
        <v>64</v>
      </c>
      <c r="BQ2" s="3" t="s">
        <v>65</v>
      </c>
      <c r="BR2" s="1" t="s">
        <v>66</v>
      </c>
      <c r="BS2" s="1" t="s">
        <v>67</v>
      </c>
      <c r="BT2" s="1" t="s">
        <v>7060</v>
      </c>
      <c r="BU2" s="1" t="s">
        <v>68</v>
      </c>
      <c r="BV2" s="1" t="s">
        <v>69</v>
      </c>
      <c r="BW2" s="1" t="s">
        <v>71</v>
      </c>
      <c r="BX2" s="1" t="s">
        <v>72</v>
      </c>
      <c r="BY2" s="1" t="s">
        <v>73</v>
      </c>
      <c r="BZ2" s="1" t="s">
        <v>74</v>
      </c>
      <c r="CA2" s="3" t="s">
        <v>75</v>
      </c>
      <c r="CB2" s="3" t="s">
        <v>76</v>
      </c>
      <c r="CC2" s="3" t="s">
        <v>77</v>
      </c>
      <c r="CD2" s="3" t="s">
        <v>78</v>
      </c>
      <c r="CE2" s="3" t="s">
        <v>79</v>
      </c>
      <c r="CF2" s="3" t="s">
        <v>80</v>
      </c>
      <c r="CG2" s="1" t="s">
        <v>81</v>
      </c>
      <c r="CH2" s="1" t="s">
        <v>82</v>
      </c>
      <c r="CI2" s="3" t="s">
        <v>83</v>
      </c>
      <c r="CJ2" s="3" t="s">
        <v>84</v>
      </c>
      <c r="CK2" s="1" t="s">
        <v>85</v>
      </c>
      <c r="CL2" s="1" t="s">
        <v>86</v>
      </c>
      <c r="CM2" s="1" t="s">
        <v>87</v>
      </c>
      <c r="CN2" s="1" t="s">
        <v>88</v>
      </c>
      <c r="CO2" s="1" t="s">
        <v>89</v>
      </c>
      <c r="CP2" s="1" t="s">
        <v>90</v>
      </c>
      <c r="CQ2" s="1" t="s">
        <v>91</v>
      </c>
      <c r="CR2" s="1" t="s">
        <v>92</v>
      </c>
      <c r="CS2" s="1" t="s">
        <v>93</v>
      </c>
      <c r="CT2" s="1" t="s">
        <v>94</v>
      </c>
      <c r="CU2" s="1" t="s">
        <v>95</v>
      </c>
      <c r="CV2" s="1" t="s">
        <v>96</v>
      </c>
      <c r="CW2" s="3" t="s">
        <v>97</v>
      </c>
      <c r="CX2" s="3" t="s">
        <v>98</v>
      </c>
      <c r="CY2" s="3" t="s">
        <v>99</v>
      </c>
      <c r="CZ2" s="1" t="s">
        <v>100</v>
      </c>
      <c r="DA2" s="1" t="s">
        <v>101</v>
      </c>
      <c r="DB2" s="1" t="s">
        <v>102</v>
      </c>
      <c r="DC2" s="1" t="s">
        <v>103</v>
      </c>
      <c r="DD2" s="1" t="s">
        <v>104</v>
      </c>
      <c r="DE2" s="1" t="s">
        <v>107</v>
      </c>
      <c r="DF2" s="1" t="s">
        <v>108</v>
      </c>
    </row>
    <row r="3" spans="1:110" x14ac:dyDescent="0.25">
      <c r="A3" s="9">
        <v>2018</v>
      </c>
      <c r="B3" s="33">
        <f>IF(ISBLANK(A3),"",(2023-A3))</f>
        <v>5</v>
      </c>
      <c r="C3" t="s">
        <v>112</v>
      </c>
      <c r="D3" t="s">
        <v>113</v>
      </c>
      <c r="E3" s="4" t="s">
        <v>7020</v>
      </c>
      <c r="F3" s="15" t="s">
        <v>198</v>
      </c>
      <c r="G3" s="19">
        <v>19291104007</v>
      </c>
      <c r="H3" s="20">
        <f>G3/1000000000</f>
        <v>19.291104007000001</v>
      </c>
      <c r="I3" s="15"/>
      <c r="J3" s="38">
        <f>G3*I3</f>
        <v>0</v>
      </c>
      <c r="K3" s="38">
        <f>J3/1000000000</f>
        <v>0</v>
      </c>
      <c r="L3" s="15"/>
      <c r="M3" s="15"/>
      <c r="N3" s="15"/>
      <c r="O3" s="15"/>
      <c r="P3" s="15"/>
      <c r="Q3" s="15"/>
      <c r="R3" s="15"/>
      <c r="S3" s="15"/>
      <c r="T3" s="15"/>
      <c r="U3" s="15"/>
      <c r="V3" s="15"/>
      <c r="W3" s="4"/>
      <c r="X3" s="15" t="str">
        <f>IF(ISNUMBER(SEARCH(X2,$AB$2)),"Yes","")</f>
        <v/>
      </c>
      <c r="Y3" s="15" t="str">
        <f t="shared" ref="Y3:AA3" si="0">IF(ISNUMBER(SEARCH(Y2,$AB$2)),"Yes","")</f>
        <v/>
      </c>
      <c r="Z3" s="15" t="str">
        <f t="shared" si="0"/>
        <v/>
      </c>
      <c r="AA3" s="15" t="str">
        <f t="shared" si="0"/>
        <v/>
      </c>
      <c r="AB3" s="4"/>
      <c r="AC3" s="4" t="s">
        <v>126</v>
      </c>
      <c r="AD3" s="4" t="s">
        <v>126</v>
      </c>
      <c r="AE3" s="4" t="s">
        <v>126</v>
      </c>
      <c r="AF3" s="4" t="s">
        <v>126</v>
      </c>
      <c r="AG3" s="16">
        <v>102</v>
      </c>
      <c r="AH3" s="4" t="s">
        <v>126</v>
      </c>
      <c r="AI3" s="4"/>
      <c r="AJ3" s="4"/>
      <c r="AK3" s="4" t="s">
        <v>126</v>
      </c>
      <c r="AL3" s="4" t="s">
        <v>126</v>
      </c>
      <c r="AM3" s="4" t="s">
        <v>126</v>
      </c>
      <c r="AN3" s="17" t="s">
        <v>126</v>
      </c>
      <c r="AO3" s="17" t="s">
        <v>126</v>
      </c>
      <c r="AP3" s="17" t="s">
        <v>126</v>
      </c>
      <c r="AQ3" s="17" t="s">
        <v>126</v>
      </c>
      <c r="AR3" s="17" t="s">
        <v>126</v>
      </c>
      <c r="AS3" s="17" t="s">
        <v>126</v>
      </c>
      <c r="AT3" s="17" t="s">
        <v>126</v>
      </c>
      <c r="AU3" s="17" t="s">
        <v>126</v>
      </c>
      <c r="AV3" s="17" t="s">
        <v>126</v>
      </c>
      <c r="AW3" s="17" t="s">
        <v>126</v>
      </c>
      <c r="AX3" s="17" t="s">
        <v>126</v>
      </c>
      <c r="AY3" s="17" t="s">
        <v>126</v>
      </c>
      <c r="AZ3" s="17" t="s">
        <v>126</v>
      </c>
      <c r="BA3" s="17" t="s">
        <v>126</v>
      </c>
      <c r="BB3" s="17" t="s">
        <v>126</v>
      </c>
      <c r="BC3" s="17" t="s">
        <v>126</v>
      </c>
      <c r="BD3" s="17" t="s">
        <v>126</v>
      </c>
      <c r="BE3" s="17" t="s">
        <v>126</v>
      </c>
      <c r="BF3" s="17" t="s">
        <v>126</v>
      </c>
      <c r="BG3" s="4" t="s">
        <v>126</v>
      </c>
      <c r="BH3" s="4" t="s">
        <v>126</v>
      </c>
      <c r="BI3" s="4"/>
      <c r="BJ3" s="4" t="s">
        <v>126</v>
      </c>
      <c r="BK3" s="4" t="s">
        <v>7057</v>
      </c>
      <c r="BL3" s="4" t="s">
        <v>156</v>
      </c>
      <c r="BM3" s="4" t="s">
        <v>157</v>
      </c>
      <c r="BN3" s="4" t="s">
        <v>126</v>
      </c>
      <c r="BO3" s="4" t="s">
        <v>126</v>
      </c>
      <c r="BP3" s="16"/>
      <c r="BQ3" s="16">
        <v>0.35</v>
      </c>
      <c r="BR3" s="4">
        <v>124</v>
      </c>
      <c r="BS3" s="4"/>
      <c r="BT3" s="4"/>
      <c r="BU3" s="4"/>
      <c r="BV3" s="4"/>
      <c r="BW3" s="4">
        <v>2869</v>
      </c>
      <c r="BX3" s="18">
        <v>2874329373.3800001</v>
      </c>
      <c r="BY3" s="18">
        <v>1220</v>
      </c>
      <c r="BZ3" s="18">
        <v>1790274900.95</v>
      </c>
      <c r="CA3" s="18">
        <v>671</v>
      </c>
      <c r="CB3" s="18">
        <v>295291273.06999999</v>
      </c>
      <c r="CC3" s="18">
        <v>327</v>
      </c>
      <c r="CD3" s="18">
        <v>1214809185.3699999</v>
      </c>
      <c r="CE3" s="18">
        <v>222</v>
      </c>
      <c r="CF3" s="18">
        <v>280174442.50999999</v>
      </c>
      <c r="CG3" s="18">
        <v>906</v>
      </c>
      <c r="CH3" s="18">
        <v>1062238535.9299999</v>
      </c>
      <c r="CI3" s="18">
        <v>50</v>
      </c>
      <c r="CJ3" s="18">
        <v>353849269.82999998</v>
      </c>
      <c r="CK3" s="18">
        <v>882</v>
      </c>
      <c r="CL3" s="18">
        <v>1023304769.59</v>
      </c>
      <c r="CM3" s="18">
        <v>74</v>
      </c>
      <c r="CN3" s="18">
        <v>392783036.18000001</v>
      </c>
      <c r="CO3" s="18"/>
      <c r="CP3" s="18"/>
      <c r="CQ3" s="18">
        <v>362</v>
      </c>
      <c r="CR3" s="18">
        <v>151477242.21000001</v>
      </c>
      <c r="CS3" s="18"/>
      <c r="CT3" s="18"/>
      <c r="CU3" s="18"/>
      <c r="CV3" s="18"/>
      <c r="CW3" s="4"/>
      <c r="CX3" s="4"/>
      <c r="CY3" s="4"/>
      <c r="CZ3" s="4"/>
      <c r="DA3" s="4"/>
      <c r="DB3" s="4"/>
      <c r="DC3" s="4"/>
      <c r="DD3" s="4"/>
      <c r="DE3" s="4"/>
      <c r="DF3" s="4"/>
    </row>
    <row r="4" spans="1:110" x14ac:dyDescent="0.25">
      <c r="A4" s="9">
        <v>2011</v>
      </c>
      <c r="B4" s="33">
        <f t="shared" ref="B4:B10" si="1">IF(ISBLANK(A4),"",(2023-A4))</f>
        <v>12</v>
      </c>
      <c r="C4" t="s">
        <v>724</v>
      </c>
      <c r="D4" t="s">
        <v>113</v>
      </c>
      <c r="E4" s="4" t="s">
        <v>7021</v>
      </c>
      <c r="F4" s="15" t="s">
        <v>126</v>
      </c>
      <c r="G4" s="19">
        <v>274038973437</v>
      </c>
      <c r="H4" s="20">
        <f t="shared" ref="H4:H10" si="2">G4/1000000000</f>
        <v>274.03897343699998</v>
      </c>
      <c r="I4" s="37">
        <v>0.08</v>
      </c>
      <c r="J4" s="38">
        <f t="shared" ref="J4:J10" si="3">G4*I4</f>
        <v>21923117874.959999</v>
      </c>
      <c r="K4" s="38">
        <f t="shared" ref="K4:K10" si="4">J4/1000000000</f>
        <v>21.923117874959999</v>
      </c>
      <c r="L4" s="15" t="str">
        <f>IF(ISNUMBER(SEARCH(L2,$W$4)),"Yes","")</f>
        <v>Yes</v>
      </c>
      <c r="M4" s="15" t="str">
        <f>IF(ISNUMBER(SEARCH(M2,$W$4)),"Yes","")</f>
        <v>Yes</v>
      </c>
      <c r="N4" s="15" t="str">
        <f t="shared" ref="N4:U4" si="5">IF(ISNUMBER(SEARCH(N2,$W$4)),"Yes","")</f>
        <v>Yes</v>
      </c>
      <c r="O4" s="15" t="str">
        <f t="shared" si="5"/>
        <v>Yes</v>
      </c>
      <c r="P4" s="15" t="str">
        <f t="shared" si="5"/>
        <v/>
      </c>
      <c r="Q4" s="15" t="str">
        <f t="shared" si="5"/>
        <v>Yes</v>
      </c>
      <c r="R4" s="15" t="str">
        <f t="shared" si="5"/>
        <v/>
      </c>
      <c r="S4" s="15" t="str">
        <f t="shared" si="5"/>
        <v>Yes</v>
      </c>
      <c r="T4" s="15" t="str">
        <f t="shared" si="5"/>
        <v/>
      </c>
      <c r="U4" s="15" t="str">
        <f t="shared" si="5"/>
        <v>Yes</v>
      </c>
      <c r="V4" s="15"/>
      <c r="W4" s="4" t="s">
        <v>740</v>
      </c>
      <c r="X4" s="15" t="str">
        <f>IF(ISNUMBER(SEARCH(X2,$AB$3)),"Yes","")</f>
        <v/>
      </c>
      <c r="Y4" s="15" t="str">
        <f t="shared" ref="Y4:AA4" si="6">IF(ISNUMBER(SEARCH(Y2,$AB$3)),"Yes","")</f>
        <v/>
      </c>
      <c r="Z4" s="15" t="str">
        <f t="shared" si="6"/>
        <v/>
      </c>
      <c r="AA4" s="15" t="str">
        <f t="shared" si="6"/>
        <v/>
      </c>
      <c r="AB4" s="4" t="s">
        <v>741</v>
      </c>
      <c r="AC4" s="4" t="s">
        <v>126</v>
      </c>
      <c r="AD4" s="4" t="s">
        <v>126</v>
      </c>
      <c r="AE4" s="4" t="s">
        <v>126</v>
      </c>
      <c r="AF4" s="4" t="s">
        <v>198</v>
      </c>
      <c r="AG4" s="16">
        <v>153</v>
      </c>
      <c r="AH4" s="4" t="s">
        <v>126</v>
      </c>
      <c r="AI4" s="4"/>
      <c r="AJ4" s="4"/>
      <c r="AK4" s="4"/>
      <c r="AL4" s="4"/>
      <c r="AM4" s="4"/>
      <c r="AN4" s="4"/>
      <c r="AO4" s="4"/>
      <c r="AP4" s="4"/>
      <c r="AQ4" s="4"/>
      <c r="AR4" s="4"/>
      <c r="AS4" s="4"/>
      <c r="AT4" s="4"/>
      <c r="AU4" s="4"/>
      <c r="AV4" s="4"/>
      <c r="AW4" s="4"/>
      <c r="AX4" s="4"/>
      <c r="AY4" s="4"/>
      <c r="AZ4" s="4"/>
      <c r="BA4" s="4"/>
      <c r="BB4" s="4"/>
      <c r="BC4" s="4"/>
      <c r="BD4" s="4"/>
      <c r="BE4" s="4"/>
      <c r="BF4" s="4"/>
      <c r="BG4" s="4" t="s">
        <v>126</v>
      </c>
      <c r="BH4" s="4" t="s">
        <v>126</v>
      </c>
      <c r="BI4" s="4" t="s">
        <v>742</v>
      </c>
      <c r="BJ4" s="4" t="s">
        <v>126</v>
      </c>
      <c r="BK4" s="4" t="s">
        <v>743</v>
      </c>
      <c r="BL4" s="4" t="s">
        <v>156</v>
      </c>
      <c r="BM4" s="4" t="s">
        <v>157</v>
      </c>
      <c r="BN4" s="4"/>
      <c r="BO4" s="4" t="s">
        <v>126</v>
      </c>
      <c r="BP4" s="16">
        <v>0.6</v>
      </c>
      <c r="BQ4" s="16">
        <v>0.8</v>
      </c>
      <c r="BR4" s="4">
        <v>15000</v>
      </c>
      <c r="BS4" s="19">
        <v>1000000000</v>
      </c>
      <c r="BT4" s="25">
        <f>BS4/1000000000</f>
        <v>1</v>
      </c>
      <c r="BU4" s="4">
        <v>0.06</v>
      </c>
      <c r="BV4" s="4"/>
      <c r="BW4" s="4">
        <v>89272</v>
      </c>
      <c r="BX4" s="18"/>
      <c r="BY4" s="18">
        <v>77717</v>
      </c>
      <c r="BZ4" s="18"/>
      <c r="CA4" s="18"/>
      <c r="CB4" s="18"/>
      <c r="CC4" s="18"/>
      <c r="CD4" s="18"/>
      <c r="CE4" s="18"/>
      <c r="CF4" s="18"/>
      <c r="CG4" s="18"/>
      <c r="CH4" s="18"/>
      <c r="CI4" s="18"/>
      <c r="CJ4" s="18"/>
      <c r="CK4" s="18"/>
      <c r="CL4" s="18"/>
      <c r="CM4" s="18"/>
      <c r="CN4" s="18"/>
      <c r="CO4" s="18"/>
      <c r="CP4" s="18"/>
      <c r="CQ4" s="18"/>
      <c r="CR4" s="18"/>
      <c r="CS4" s="18"/>
      <c r="CT4" s="18"/>
      <c r="CU4" s="18"/>
      <c r="CV4" s="18"/>
      <c r="CW4" s="4"/>
      <c r="CX4" s="4"/>
      <c r="CY4" s="4"/>
      <c r="CZ4" s="4"/>
      <c r="DA4" s="4"/>
      <c r="DB4" s="4"/>
      <c r="DC4" s="4"/>
      <c r="DD4" s="4"/>
      <c r="DE4" s="4">
        <v>66</v>
      </c>
      <c r="DF4" s="16">
        <v>22</v>
      </c>
    </row>
    <row r="5" spans="1:110" x14ac:dyDescent="0.25">
      <c r="A5" s="9">
        <v>2017</v>
      </c>
      <c r="B5" s="33">
        <f t="shared" si="1"/>
        <v>6</v>
      </c>
      <c r="C5" t="s">
        <v>922</v>
      </c>
      <c r="D5" t="s">
        <v>113</v>
      </c>
      <c r="E5" s="4" t="s">
        <v>7021</v>
      </c>
      <c r="F5" s="15" t="s">
        <v>126</v>
      </c>
      <c r="G5" s="19">
        <v>2315437338</v>
      </c>
      <c r="H5" s="20">
        <f t="shared" si="2"/>
        <v>2.3154373380000002</v>
      </c>
      <c r="I5" s="15"/>
      <c r="J5" s="38">
        <f>G5*I5</f>
        <v>0</v>
      </c>
      <c r="K5" s="38">
        <f t="shared" si="4"/>
        <v>0</v>
      </c>
      <c r="L5" s="15" t="str">
        <f>IF(ISNUMBER(SEARCH(L2,$W$5)),"Yes","")</f>
        <v/>
      </c>
      <c r="M5" s="15" t="str">
        <f>IF(ISNUMBER(SEARCH(M2,$W$5)),"Yes","")</f>
        <v>Yes</v>
      </c>
      <c r="N5" s="15" t="str">
        <f>IF(ISNUMBER(SEARCH(N2,$W$5)),"Yes","")</f>
        <v>Yes</v>
      </c>
      <c r="O5" s="15" t="str">
        <f>IF(ISNUMBER(SEARCH(O2,$W$5)),"Yes","")</f>
        <v/>
      </c>
      <c r="P5" s="15" t="str">
        <f>IF(ISNUMBER(SEARCH(P2,$W$5)),"Yes","")</f>
        <v/>
      </c>
      <c r="Q5" s="15" t="str">
        <f t="shared" ref="Q5:T5" si="7">IF(ISNUMBER(SEARCH(Q2,$W$5)),"Yes","")</f>
        <v/>
      </c>
      <c r="R5" s="15" t="str">
        <f t="shared" si="7"/>
        <v/>
      </c>
      <c r="S5" s="15" t="str">
        <f t="shared" si="7"/>
        <v/>
      </c>
      <c r="T5" s="15" t="str">
        <f t="shared" si="7"/>
        <v/>
      </c>
      <c r="U5" s="15" t="str">
        <f>IF(ISNUMBER(SEARCH(U2,$W$5)),"Yes","")</f>
        <v/>
      </c>
      <c r="V5" s="15"/>
      <c r="W5" s="4" t="s">
        <v>953</v>
      </c>
      <c r="X5" s="15" t="str">
        <f>IF(ISNUMBER(SEARCH(X2,$AB$5)),"Yes","")</f>
        <v/>
      </c>
      <c r="Y5" s="15" t="str">
        <f t="shared" ref="Y5:AA5" si="8">IF(ISNUMBER(SEARCH(Y2,$AB$5)),"Yes","")</f>
        <v/>
      </c>
      <c r="Z5" s="15" t="str">
        <f t="shared" si="8"/>
        <v/>
      </c>
      <c r="AA5" s="15" t="str">
        <f t="shared" si="8"/>
        <v>Yes</v>
      </c>
      <c r="AB5" s="4" t="s">
        <v>741</v>
      </c>
      <c r="AC5" s="4" t="s">
        <v>126</v>
      </c>
      <c r="AD5" s="4" t="s">
        <v>126</v>
      </c>
      <c r="AE5" s="4"/>
      <c r="AF5" s="4" t="s">
        <v>198</v>
      </c>
      <c r="AG5" s="16">
        <v>74</v>
      </c>
      <c r="AH5" s="4" t="s">
        <v>126</v>
      </c>
      <c r="AI5" s="4" t="s">
        <v>126</v>
      </c>
      <c r="AJ5" s="4" t="s">
        <v>126</v>
      </c>
      <c r="AK5" s="4" t="s">
        <v>126</v>
      </c>
      <c r="AL5" s="4" t="s">
        <v>126</v>
      </c>
      <c r="AM5" s="4" t="s">
        <v>126</v>
      </c>
      <c r="AN5" s="17" t="s">
        <v>126</v>
      </c>
      <c r="AO5" s="17" t="s">
        <v>126</v>
      </c>
      <c r="AP5" s="17" t="s">
        <v>126</v>
      </c>
      <c r="AQ5" s="17" t="s">
        <v>126</v>
      </c>
      <c r="AR5" s="17" t="s">
        <v>126</v>
      </c>
      <c r="AS5" s="17" t="s">
        <v>126</v>
      </c>
      <c r="AT5" s="17" t="s">
        <v>126</v>
      </c>
      <c r="AU5" s="17" t="s">
        <v>126</v>
      </c>
      <c r="AV5" s="17" t="s">
        <v>126</v>
      </c>
      <c r="AW5" s="17" t="s">
        <v>126</v>
      </c>
      <c r="AX5" s="17" t="s">
        <v>126</v>
      </c>
      <c r="AY5" s="17" t="s">
        <v>126</v>
      </c>
      <c r="AZ5" s="17" t="s">
        <v>126</v>
      </c>
      <c r="BA5" s="17" t="s">
        <v>126</v>
      </c>
      <c r="BB5" s="17" t="s">
        <v>126</v>
      </c>
      <c r="BC5" s="17" t="s">
        <v>126</v>
      </c>
      <c r="BD5" s="4"/>
      <c r="BE5" s="4"/>
      <c r="BF5" s="4"/>
      <c r="BG5" s="4" t="s">
        <v>126</v>
      </c>
      <c r="BH5" s="4" t="s">
        <v>198</v>
      </c>
      <c r="BI5" s="4" t="s">
        <v>954</v>
      </c>
      <c r="BJ5" s="4" t="s">
        <v>198</v>
      </c>
      <c r="BK5" s="4"/>
      <c r="BL5" s="4"/>
      <c r="BM5" s="4" t="s">
        <v>651</v>
      </c>
      <c r="BN5" s="4" t="s">
        <v>126</v>
      </c>
      <c r="BO5" s="4" t="s">
        <v>126</v>
      </c>
      <c r="BP5" s="16"/>
      <c r="BQ5" s="16"/>
      <c r="BR5" s="4"/>
      <c r="BS5" s="24"/>
      <c r="BT5" s="25">
        <f t="shared" ref="BT5:BT7" si="9">BS5/1000000000</f>
        <v>0</v>
      </c>
      <c r="BU5" s="4"/>
      <c r="BV5" s="4"/>
      <c r="BW5" s="4">
        <v>9434</v>
      </c>
      <c r="BX5" s="18"/>
      <c r="BY5" s="18">
        <v>1509</v>
      </c>
      <c r="BZ5" s="18"/>
      <c r="CA5" s="18">
        <v>1063</v>
      </c>
      <c r="CB5" s="18"/>
      <c r="CC5" s="18">
        <v>372</v>
      </c>
      <c r="CD5" s="18"/>
      <c r="CE5" s="18">
        <v>74</v>
      </c>
      <c r="CF5" s="18"/>
      <c r="CG5" s="18">
        <v>1509</v>
      </c>
      <c r="CH5" s="18"/>
      <c r="CI5" s="18"/>
      <c r="CJ5" s="18"/>
      <c r="CK5" s="18">
        <v>1072</v>
      </c>
      <c r="CL5" s="18"/>
      <c r="CM5" s="18">
        <v>8</v>
      </c>
      <c r="CN5" s="18"/>
      <c r="CO5" s="18"/>
      <c r="CP5" s="18"/>
      <c r="CQ5" s="18"/>
      <c r="CR5" s="18"/>
      <c r="CS5" s="18"/>
      <c r="CT5" s="18"/>
      <c r="CU5" s="18"/>
      <c r="CV5" s="18"/>
      <c r="CW5" s="16">
        <v>13305</v>
      </c>
      <c r="CX5" s="16">
        <v>4380</v>
      </c>
      <c r="CY5" s="16">
        <v>154</v>
      </c>
      <c r="CZ5" s="4"/>
      <c r="DA5" s="4"/>
      <c r="DB5" s="4"/>
      <c r="DC5" s="16">
        <v>10</v>
      </c>
      <c r="DD5" s="16">
        <v>83</v>
      </c>
      <c r="DE5" s="4"/>
      <c r="DF5" s="16">
        <v>4</v>
      </c>
    </row>
    <row r="6" spans="1:110" x14ac:dyDescent="0.25">
      <c r="A6" s="9">
        <v>2008</v>
      </c>
      <c r="B6" s="33">
        <f t="shared" si="1"/>
        <v>15</v>
      </c>
      <c r="C6" t="s">
        <v>2902</v>
      </c>
      <c r="D6" t="s">
        <v>113</v>
      </c>
      <c r="E6" s="4" t="s">
        <v>7021</v>
      </c>
      <c r="F6" s="15" t="s">
        <v>126</v>
      </c>
      <c r="G6" s="19">
        <v>3176295065497</v>
      </c>
      <c r="H6" s="20">
        <f t="shared" si="2"/>
        <v>3176.295065497</v>
      </c>
      <c r="I6" s="37">
        <v>0.2</v>
      </c>
      <c r="J6" s="38">
        <f t="shared" si="3"/>
        <v>635259013099.40002</v>
      </c>
      <c r="K6" s="38">
        <f t="shared" si="4"/>
        <v>635.25901309940002</v>
      </c>
      <c r="L6" s="15" t="str">
        <f>IF(ISNUMBER(SEARCH(L2,$W$6)),"Yes","")</f>
        <v/>
      </c>
      <c r="M6" s="15" t="str">
        <f t="shared" ref="M6:U6" si="10">IF(ISNUMBER(SEARCH(M2,$W$6)),"Yes","")</f>
        <v>Yes</v>
      </c>
      <c r="N6" s="15" t="str">
        <f t="shared" si="10"/>
        <v>Yes</v>
      </c>
      <c r="O6" s="15" t="str">
        <f t="shared" si="10"/>
        <v/>
      </c>
      <c r="P6" s="15" t="str">
        <f t="shared" si="10"/>
        <v>Yes</v>
      </c>
      <c r="Q6" s="15" t="str">
        <f t="shared" si="10"/>
        <v>Yes</v>
      </c>
      <c r="R6" s="15" t="str">
        <f t="shared" si="10"/>
        <v/>
      </c>
      <c r="S6" s="15" t="str">
        <f t="shared" si="10"/>
        <v/>
      </c>
      <c r="T6" s="15" t="str">
        <f t="shared" si="10"/>
        <v/>
      </c>
      <c r="U6" s="15" t="str">
        <f t="shared" si="10"/>
        <v/>
      </c>
      <c r="V6" s="15"/>
      <c r="W6" s="4" t="s">
        <v>2930</v>
      </c>
      <c r="X6" s="15" t="str">
        <f>IF(ISNUMBER(SEARCH(X2,$AB$6)),"Yes","")</f>
        <v/>
      </c>
      <c r="Y6" s="15" t="str">
        <f t="shared" ref="Y6:AA6" si="11">IF(ISNUMBER(SEARCH(Y2,$AB$6)),"Yes","")</f>
        <v/>
      </c>
      <c r="Z6" s="15" t="str">
        <f t="shared" si="11"/>
        <v/>
      </c>
      <c r="AA6" s="15" t="str">
        <f t="shared" si="11"/>
        <v>Yes</v>
      </c>
      <c r="AB6" s="4" t="s">
        <v>741</v>
      </c>
      <c r="AC6" s="4" t="s">
        <v>126</v>
      </c>
      <c r="AD6" s="4" t="s">
        <v>126</v>
      </c>
      <c r="AE6" s="4" t="s">
        <v>126</v>
      </c>
      <c r="AF6" s="4" t="s">
        <v>198</v>
      </c>
      <c r="AG6" s="4"/>
      <c r="AH6" s="4" t="s">
        <v>126</v>
      </c>
      <c r="AI6" s="4" t="s">
        <v>126</v>
      </c>
      <c r="AJ6" s="4" t="s">
        <v>126</v>
      </c>
      <c r="AK6" s="4" t="s">
        <v>126</v>
      </c>
      <c r="AL6" s="4" t="s">
        <v>126</v>
      </c>
      <c r="AM6" s="4" t="s">
        <v>126</v>
      </c>
      <c r="AN6" s="17" t="s">
        <v>126</v>
      </c>
      <c r="AO6" s="17" t="s">
        <v>126</v>
      </c>
      <c r="AP6" s="17" t="s">
        <v>126</v>
      </c>
      <c r="AQ6" s="17" t="s">
        <v>126</v>
      </c>
      <c r="AR6" s="17" t="s">
        <v>126</v>
      </c>
      <c r="AS6" s="17" t="s">
        <v>126</v>
      </c>
      <c r="AT6" s="17" t="s">
        <v>126</v>
      </c>
      <c r="AU6" s="17" t="s">
        <v>126</v>
      </c>
      <c r="AV6" s="17" t="s">
        <v>126</v>
      </c>
      <c r="AW6" s="17" t="s">
        <v>126</v>
      </c>
      <c r="AX6" s="17" t="s">
        <v>126</v>
      </c>
      <c r="AY6" s="17" t="s">
        <v>126</v>
      </c>
      <c r="AZ6" s="17" t="s">
        <v>126</v>
      </c>
      <c r="BA6" s="17" t="s">
        <v>126</v>
      </c>
      <c r="BB6" s="17" t="s">
        <v>126</v>
      </c>
      <c r="BC6" s="17" t="s">
        <v>126</v>
      </c>
      <c r="BD6" s="4"/>
      <c r="BE6" s="4"/>
      <c r="BF6" s="4"/>
      <c r="BG6" s="4" t="s">
        <v>126</v>
      </c>
      <c r="BH6" s="4" t="s">
        <v>126</v>
      </c>
      <c r="BI6" s="4" t="s">
        <v>2931</v>
      </c>
      <c r="BJ6" s="4" t="s">
        <v>126</v>
      </c>
      <c r="BK6" s="4" t="s">
        <v>7058</v>
      </c>
      <c r="BL6" s="4" t="s">
        <v>156</v>
      </c>
      <c r="BM6" s="4" t="s">
        <v>157</v>
      </c>
      <c r="BN6" s="4"/>
      <c r="BO6" s="4" t="s">
        <v>126</v>
      </c>
      <c r="BP6" s="16"/>
      <c r="BQ6" s="16"/>
      <c r="BR6" s="4"/>
      <c r="BS6" s="24"/>
      <c r="BT6" s="25">
        <f t="shared" si="9"/>
        <v>0</v>
      </c>
      <c r="BU6" s="4"/>
      <c r="BV6" s="4"/>
      <c r="BW6" s="4">
        <v>182095</v>
      </c>
      <c r="BX6" s="18">
        <v>144450000000</v>
      </c>
      <c r="BY6" s="18">
        <v>36122</v>
      </c>
      <c r="BZ6" s="18">
        <v>28000000000</v>
      </c>
      <c r="CA6" s="18">
        <v>3964</v>
      </c>
      <c r="CB6" s="18">
        <v>257000000</v>
      </c>
      <c r="CC6" s="18">
        <v>34694</v>
      </c>
      <c r="CD6" s="18">
        <v>9834150000</v>
      </c>
      <c r="CE6" s="18">
        <v>2617</v>
      </c>
      <c r="CF6" s="18">
        <v>29190000000</v>
      </c>
      <c r="CG6" s="18"/>
      <c r="CH6" s="18"/>
      <c r="CI6" s="18"/>
      <c r="CJ6" s="18"/>
      <c r="CK6" s="18">
        <v>37094</v>
      </c>
      <c r="CL6" s="18">
        <v>38732000000</v>
      </c>
      <c r="CM6" s="18"/>
      <c r="CN6" s="18"/>
      <c r="CO6" s="18"/>
      <c r="CP6" s="18"/>
      <c r="CQ6" s="18"/>
      <c r="CR6" s="18"/>
      <c r="CS6" s="18"/>
      <c r="CT6" s="18"/>
      <c r="CU6" s="18"/>
      <c r="CV6" s="18"/>
      <c r="CW6" s="16">
        <v>2.71</v>
      </c>
      <c r="CX6" s="16">
        <v>3.71</v>
      </c>
      <c r="CY6" s="16">
        <v>2.89</v>
      </c>
      <c r="CZ6" s="4"/>
      <c r="DA6" s="4"/>
      <c r="DB6" s="4"/>
      <c r="DC6" s="4"/>
      <c r="DD6" s="16">
        <v>13641</v>
      </c>
      <c r="DE6" s="4">
        <v>83</v>
      </c>
      <c r="DF6" s="16">
        <v>31</v>
      </c>
    </row>
    <row r="7" spans="1:110" x14ac:dyDescent="0.25">
      <c r="A7" s="9"/>
      <c r="B7" s="33" t="str">
        <f t="shared" si="1"/>
        <v/>
      </c>
      <c r="C7" t="s">
        <v>3976</v>
      </c>
      <c r="D7" t="s">
        <v>113</v>
      </c>
      <c r="E7" s="4" t="s">
        <v>7022</v>
      </c>
      <c r="F7" s="11" t="s">
        <v>198</v>
      </c>
      <c r="G7" s="19">
        <v>5405576235</v>
      </c>
      <c r="H7" s="20">
        <f t="shared" si="2"/>
        <v>5.4055762349999998</v>
      </c>
      <c r="I7" s="15">
        <v>9.1999999999999998E-2</v>
      </c>
      <c r="J7" s="38">
        <f>G7*I7</f>
        <v>497313013.62</v>
      </c>
      <c r="K7" s="39">
        <f t="shared" si="4"/>
        <v>0.49731301362000002</v>
      </c>
      <c r="L7" s="15" t="str">
        <f>IF(ISNUMBER(SEARCH(L2,$W$7)),"Yes","")</f>
        <v/>
      </c>
      <c r="M7" s="15" t="str">
        <f t="shared" ref="M7:U7" si="12">IF(ISNUMBER(SEARCH(M2,$W$7)),"Yes","")</f>
        <v>Yes</v>
      </c>
      <c r="N7" s="15" t="str">
        <f t="shared" si="12"/>
        <v>Yes</v>
      </c>
      <c r="O7" s="15" t="str">
        <f t="shared" si="12"/>
        <v/>
      </c>
      <c r="P7" s="15" t="str">
        <f t="shared" si="12"/>
        <v/>
      </c>
      <c r="Q7" s="15" t="str">
        <f t="shared" si="12"/>
        <v/>
      </c>
      <c r="R7" s="15" t="str">
        <f t="shared" si="12"/>
        <v/>
      </c>
      <c r="S7" s="15" t="str">
        <f t="shared" si="12"/>
        <v>Yes</v>
      </c>
      <c r="T7" s="15" t="str">
        <f t="shared" si="12"/>
        <v/>
      </c>
      <c r="U7" s="15" t="str">
        <f t="shared" si="12"/>
        <v/>
      </c>
      <c r="V7" s="11"/>
      <c r="W7" s="4" t="s">
        <v>3987</v>
      </c>
      <c r="X7" s="15" t="str">
        <f>IF(ISNUMBER(SEARCH(X2,$AB$7)),"Yes","")</f>
        <v/>
      </c>
      <c r="Y7" s="15" t="str">
        <f t="shared" ref="Y7:AA7" si="13">IF(ISNUMBER(SEARCH(Y2,$AB$7)),"Yes","")</f>
        <v/>
      </c>
      <c r="Z7" s="15" t="str">
        <f t="shared" si="13"/>
        <v/>
      </c>
      <c r="AA7" s="15" t="str">
        <f t="shared" si="13"/>
        <v/>
      </c>
      <c r="AB7" s="4" t="s">
        <v>7011</v>
      </c>
      <c r="AC7" s="4" t="s">
        <v>126</v>
      </c>
      <c r="AD7" s="4" t="s">
        <v>126</v>
      </c>
      <c r="AE7" s="4" t="s">
        <v>126</v>
      </c>
      <c r="AF7" s="4"/>
      <c r="AG7" s="4"/>
      <c r="AH7" s="4" t="s">
        <v>126</v>
      </c>
      <c r="AI7" s="4"/>
      <c r="AJ7" s="4"/>
      <c r="AK7" s="4"/>
      <c r="AL7" s="4"/>
      <c r="AM7" s="4"/>
      <c r="AN7" s="4"/>
      <c r="AO7" s="4"/>
      <c r="AP7" s="4"/>
      <c r="AQ7" s="4"/>
      <c r="AR7" s="4"/>
      <c r="AS7" s="4"/>
      <c r="AT7" s="4"/>
      <c r="AU7" s="4"/>
      <c r="AV7" s="4"/>
      <c r="AW7" s="4"/>
      <c r="AX7" s="4"/>
      <c r="AY7" s="4"/>
      <c r="AZ7" s="4"/>
      <c r="BA7" s="4"/>
      <c r="BB7" s="4"/>
      <c r="BC7" s="4"/>
      <c r="BD7" s="4"/>
      <c r="BE7" s="4"/>
      <c r="BF7" s="4"/>
      <c r="BG7" s="4" t="s">
        <v>126</v>
      </c>
      <c r="BH7" s="4" t="s">
        <v>198</v>
      </c>
      <c r="BI7" s="4"/>
      <c r="BJ7" s="4" t="s">
        <v>198</v>
      </c>
      <c r="BK7" s="4" t="s">
        <v>3988</v>
      </c>
      <c r="BL7" s="4"/>
      <c r="BM7" s="4"/>
      <c r="BN7" s="4"/>
      <c r="BO7" s="4" t="s">
        <v>126</v>
      </c>
      <c r="BP7" s="16"/>
      <c r="BQ7" s="16"/>
      <c r="BR7" s="4"/>
      <c r="BS7" s="24"/>
      <c r="BT7" s="25">
        <f t="shared" si="9"/>
        <v>0</v>
      </c>
      <c r="BU7" s="4"/>
      <c r="BV7" s="4"/>
      <c r="BW7" s="4"/>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4"/>
      <c r="CX7" s="4"/>
      <c r="CY7" s="4"/>
      <c r="CZ7" s="4"/>
      <c r="DA7" s="4"/>
      <c r="DB7" s="4"/>
      <c r="DC7" s="4"/>
      <c r="DD7" s="4"/>
      <c r="DE7" s="4"/>
      <c r="DF7" s="4"/>
    </row>
    <row r="8" spans="1:110" x14ac:dyDescent="0.25">
      <c r="A8" s="9">
        <v>2013</v>
      </c>
      <c r="B8" s="33">
        <f t="shared" si="1"/>
        <v>10</v>
      </c>
      <c r="C8" t="s">
        <v>4543</v>
      </c>
      <c r="D8" t="s">
        <v>113</v>
      </c>
      <c r="E8" s="4" t="s">
        <v>7021</v>
      </c>
      <c r="F8" s="15" t="s">
        <v>126</v>
      </c>
      <c r="G8" s="19">
        <v>36288830373</v>
      </c>
      <c r="H8" s="20">
        <f t="shared" si="2"/>
        <v>36.288830373000003</v>
      </c>
      <c r="I8" s="37">
        <v>5.7700000000000001E-2</v>
      </c>
      <c r="J8" s="38">
        <f t="shared" si="3"/>
        <v>2093865512.5221</v>
      </c>
      <c r="K8" s="38">
        <f t="shared" si="4"/>
        <v>2.0938655125221</v>
      </c>
      <c r="L8" s="15" t="str">
        <f>IF(ISNUMBER(SEARCH(L2,$W$8)),"Yes","")</f>
        <v>Yes</v>
      </c>
      <c r="M8" s="15" t="str">
        <f t="shared" ref="M8:U8" si="14">IF(ISNUMBER(SEARCH(M2,$W$8)),"Yes","")</f>
        <v>Yes</v>
      </c>
      <c r="N8" s="15" t="str">
        <f t="shared" si="14"/>
        <v>Yes</v>
      </c>
      <c r="O8" s="15" t="str">
        <f t="shared" si="14"/>
        <v>Yes</v>
      </c>
      <c r="P8" s="15" t="str">
        <f t="shared" si="14"/>
        <v/>
      </c>
      <c r="Q8" s="15" t="str">
        <f t="shared" si="14"/>
        <v>Yes</v>
      </c>
      <c r="R8" s="15" t="str">
        <f t="shared" si="14"/>
        <v/>
      </c>
      <c r="S8" s="15" t="str">
        <f t="shared" si="14"/>
        <v>Yes</v>
      </c>
      <c r="T8" s="15" t="str">
        <f t="shared" si="14"/>
        <v>Yes</v>
      </c>
      <c r="U8" s="15" t="str">
        <f t="shared" si="14"/>
        <v/>
      </c>
      <c r="V8" s="15"/>
      <c r="W8" s="4" t="s">
        <v>4569</v>
      </c>
      <c r="X8" s="15" t="str">
        <f>IF(ISNUMBER(SEARCH(X2,$AB$8)),"Yes","")</f>
        <v/>
      </c>
      <c r="Y8" s="15" t="str">
        <f t="shared" ref="Y8:AA8" si="15">IF(ISNUMBER(SEARCH(Y2,$AB$8)),"Yes","")</f>
        <v/>
      </c>
      <c r="Z8" s="15" t="str">
        <f t="shared" si="15"/>
        <v/>
      </c>
      <c r="AA8" s="15" t="str">
        <f t="shared" si="15"/>
        <v/>
      </c>
      <c r="AB8" s="4" t="s">
        <v>7011</v>
      </c>
      <c r="AC8" s="4" t="s">
        <v>126</v>
      </c>
      <c r="AD8" s="4" t="s">
        <v>126</v>
      </c>
      <c r="AE8" s="4" t="s">
        <v>126</v>
      </c>
      <c r="AF8" s="4" t="s">
        <v>126</v>
      </c>
      <c r="AG8" s="4"/>
      <c r="AH8" s="4" t="s">
        <v>126</v>
      </c>
      <c r="AI8" s="4"/>
      <c r="AJ8" s="4"/>
      <c r="AK8" s="4"/>
      <c r="AL8" s="4" t="s">
        <v>126</v>
      </c>
      <c r="AM8" s="4" t="s">
        <v>126</v>
      </c>
      <c r="AN8" s="4"/>
      <c r="AO8" s="17" t="s">
        <v>126</v>
      </c>
      <c r="AP8" s="17" t="s">
        <v>126</v>
      </c>
      <c r="AQ8" s="17" t="s">
        <v>126</v>
      </c>
      <c r="AR8" s="17" t="s">
        <v>126</v>
      </c>
      <c r="AS8" s="17" t="s">
        <v>126</v>
      </c>
      <c r="AT8" s="17" t="s">
        <v>126</v>
      </c>
      <c r="AU8" s="17" t="s">
        <v>126</v>
      </c>
      <c r="AV8" s="17" t="s">
        <v>126</v>
      </c>
      <c r="AW8" s="17" t="s">
        <v>126</v>
      </c>
      <c r="AX8" s="17" t="s">
        <v>126</v>
      </c>
      <c r="AY8" s="17" t="s">
        <v>126</v>
      </c>
      <c r="AZ8" s="17" t="s">
        <v>126</v>
      </c>
      <c r="BA8" s="17" t="s">
        <v>126</v>
      </c>
      <c r="BB8" s="17" t="s">
        <v>126</v>
      </c>
      <c r="BC8" s="17" t="s">
        <v>126</v>
      </c>
      <c r="BD8" s="17" t="s">
        <v>126</v>
      </c>
      <c r="BE8" s="17" t="s">
        <v>126</v>
      </c>
      <c r="BF8" s="17" t="s">
        <v>126</v>
      </c>
      <c r="BG8" s="4" t="s">
        <v>126</v>
      </c>
      <c r="BH8" s="4" t="s">
        <v>126</v>
      </c>
      <c r="BI8" s="4"/>
      <c r="BJ8" s="4" t="s">
        <v>126</v>
      </c>
      <c r="BK8" s="4"/>
      <c r="BL8" s="4"/>
      <c r="BM8" s="4" t="s">
        <v>157</v>
      </c>
      <c r="BN8" s="4" t="s">
        <v>126</v>
      </c>
      <c r="BO8" s="4" t="s">
        <v>126</v>
      </c>
      <c r="BP8" s="16">
        <v>0.7</v>
      </c>
      <c r="BQ8" s="16"/>
      <c r="BR8" s="4"/>
      <c r="BS8" s="19">
        <v>520000000</v>
      </c>
      <c r="BT8" s="25">
        <f>BS8/1000000000</f>
        <v>0.52</v>
      </c>
      <c r="BU8" s="4"/>
      <c r="BV8" s="4"/>
      <c r="BW8" s="4">
        <v>25000</v>
      </c>
      <c r="BX8" s="18">
        <v>2600000000</v>
      </c>
      <c r="BY8" s="18">
        <v>25000</v>
      </c>
      <c r="BZ8" s="18">
        <v>2000000000</v>
      </c>
      <c r="CA8" s="18">
        <v>6619</v>
      </c>
      <c r="CB8" s="18">
        <v>560000000</v>
      </c>
      <c r="CC8" s="18">
        <v>17923</v>
      </c>
      <c r="CD8" s="18">
        <v>1910000000</v>
      </c>
      <c r="CE8" s="18">
        <v>413</v>
      </c>
      <c r="CF8" s="18">
        <v>130000000</v>
      </c>
      <c r="CG8" s="18"/>
      <c r="CH8" s="18">
        <v>1600000000</v>
      </c>
      <c r="CI8" s="18"/>
      <c r="CJ8" s="18">
        <v>1000000000</v>
      </c>
      <c r="CK8" s="18"/>
      <c r="CL8" s="18"/>
      <c r="CM8" s="18"/>
      <c r="CN8" s="18">
        <v>230000000</v>
      </c>
      <c r="CO8" s="18"/>
      <c r="CP8" s="18"/>
      <c r="CQ8" s="18"/>
      <c r="CR8" s="18"/>
      <c r="CS8" s="18"/>
      <c r="CT8" s="18"/>
      <c r="CU8" s="18"/>
      <c r="CV8" s="18"/>
      <c r="CW8" s="16">
        <v>4</v>
      </c>
      <c r="CX8" s="16">
        <v>7</v>
      </c>
      <c r="CY8" s="16">
        <v>5</v>
      </c>
      <c r="CZ8" s="4"/>
      <c r="DA8" s="4"/>
      <c r="DB8" s="4"/>
      <c r="DC8" s="4"/>
      <c r="DD8" s="4"/>
      <c r="DE8" s="16">
        <v>90</v>
      </c>
      <c r="DF8" s="4"/>
    </row>
    <row r="9" spans="1:110" x14ac:dyDescent="0.25">
      <c r="A9" s="9">
        <v>2023</v>
      </c>
      <c r="B9" s="33"/>
      <c r="C9" t="s">
        <v>4849</v>
      </c>
      <c r="D9" t="s">
        <v>113</v>
      </c>
      <c r="E9" s="4" t="s">
        <v>7021</v>
      </c>
      <c r="F9" s="15" t="s">
        <v>126</v>
      </c>
      <c r="G9" s="19">
        <v>348262544719</v>
      </c>
      <c r="H9" s="20">
        <f t="shared" si="2"/>
        <v>348.262544719</v>
      </c>
      <c r="I9" s="15"/>
      <c r="J9" s="38">
        <f t="shared" si="3"/>
        <v>0</v>
      </c>
      <c r="K9" s="38">
        <f t="shared" si="4"/>
        <v>0</v>
      </c>
      <c r="L9" s="15" t="str">
        <f>IF(ISNUMBER(SEARCH(L2,$W$9)),"Yes","")</f>
        <v>Yes</v>
      </c>
      <c r="M9" s="15" t="str">
        <f t="shared" ref="M9:U9" si="16">IF(ISNUMBER(SEARCH(M2,$W$9)),"Yes","")</f>
        <v>Yes</v>
      </c>
      <c r="N9" s="15" t="str">
        <f t="shared" si="16"/>
        <v>Yes</v>
      </c>
      <c r="O9" s="15" t="str">
        <f t="shared" si="16"/>
        <v>Yes</v>
      </c>
      <c r="P9" s="15" t="str">
        <f t="shared" si="16"/>
        <v>Yes</v>
      </c>
      <c r="Q9" s="15" t="str">
        <f t="shared" si="16"/>
        <v>Yes</v>
      </c>
      <c r="R9" s="15" t="str">
        <f t="shared" si="16"/>
        <v>Yes</v>
      </c>
      <c r="S9" s="15" t="str">
        <f t="shared" si="16"/>
        <v>Yes</v>
      </c>
      <c r="T9" s="15" t="str">
        <f t="shared" si="16"/>
        <v>Yes</v>
      </c>
      <c r="U9" s="15" t="str">
        <f t="shared" si="16"/>
        <v>Yes</v>
      </c>
      <c r="V9" s="15"/>
      <c r="W9" s="4" t="s">
        <v>2144</v>
      </c>
      <c r="X9" s="15" t="str">
        <f>IF(ISNUMBER(SEARCH(X2,$AB$9)),"Yes","")</f>
        <v>Yes</v>
      </c>
      <c r="Y9" s="15" t="str">
        <f t="shared" ref="Y9:AA9" si="17">IF(ISNUMBER(SEARCH(Y2,$AB$9)),"Yes","")</f>
        <v/>
      </c>
      <c r="Z9" s="15" t="str">
        <f t="shared" si="17"/>
        <v/>
      </c>
      <c r="AA9" s="15" t="str">
        <f t="shared" si="17"/>
        <v/>
      </c>
      <c r="AB9" s="4" t="s">
        <v>217</v>
      </c>
      <c r="AC9" s="4" t="s">
        <v>126</v>
      </c>
      <c r="AD9" s="4" t="s">
        <v>126</v>
      </c>
      <c r="AE9" s="4" t="s">
        <v>126</v>
      </c>
      <c r="AF9" s="4" t="s">
        <v>198</v>
      </c>
      <c r="AG9" s="4"/>
      <c r="AH9" s="4" t="s">
        <v>126</v>
      </c>
      <c r="AI9" s="4"/>
      <c r="AJ9" s="4"/>
      <c r="AK9" s="4" t="s">
        <v>126</v>
      </c>
      <c r="AL9" s="4" t="s">
        <v>126</v>
      </c>
      <c r="AM9" s="4"/>
      <c r="AN9" s="4"/>
      <c r="AO9" s="17" t="s">
        <v>126</v>
      </c>
      <c r="AP9" s="17" t="s">
        <v>126</v>
      </c>
      <c r="AQ9" s="17" t="s">
        <v>126</v>
      </c>
      <c r="AR9" s="17" t="s">
        <v>126</v>
      </c>
      <c r="AS9" s="17" t="s">
        <v>126</v>
      </c>
      <c r="AT9" s="17" t="s">
        <v>126</v>
      </c>
      <c r="AU9" s="17" t="s">
        <v>126</v>
      </c>
      <c r="AV9" s="17" t="s">
        <v>126</v>
      </c>
      <c r="AW9" s="17" t="s">
        <v>126</v>
      </c>
      <c r="AX9" s="17" t="s">
        <v>126</v>
      </c>
      <c r="AY9" s="17" t="s">
        <v>126</v>
      </c>
      <c r="AZ9" s="17" t="s">
        <v>126</v>
      </c>
      <c r="BA9" s="17" t="s">
        <v>126</v>
      </c>
      <c r="BB9" s="17" t="s">
        <v>126</v>
      </c>
      <c r="BC9" s="17" t="s">
        <v>126</v>
      </c>
      <c r="BD9" s="17" t="s">
        <v>126</v>
      </c>
      <c r="BE9" s="17" t="s">
        <v>126</v>
      </c>
      <c r="BF9" s="17" t="s">
        <v>126</v>
      </c>
      <c r="BG9" s="4" t="s">
        <v>126</v>
      </c>
      <c r="BH9" s="4" t="s">
        <v>198</v>
      </c>
      <c r="BI9" s="4"/>
      <c r="BJ9" s="4" t="s">
        <v>126</v>
      </c>
      <c r="BK9" s="4"/>
      <c r="BL9" s="4" t="s">
        <v>156</v>
      </c>
      <c r="BM9" s="4" t="s">
        <v>157</v>
      </c>
      <c r="BN9" s="4"/>
      <c r="BO9" s="4" t="s">
        <v>126</v>
      </c>
      <c r="BP9" s="16"/>
      <c r="BQ9" s="16"/>
      <c r="BR9" s="4"/>
      <c r="BS9" s="24"/>
      <c r="BT9" s="25"/>
      <c r="BU9" s="4"/>
      <c r="BV9" s="4"/>
      <c r="BW9" s="4">
        <v>36490</v>
      </c>
      <c r="BX9" s="18"/>
      <c r="BY9" s="18">
        <v>2163</v>
      </c>
      <c r="BZ9" s="18"/>
      <c r="CA9" s="18"/>
      <c r="CB9" s="18"/>
      <c r="CC9" s="18"/>
      <c r="CD9" s="18"/>
      <c r="CE9" s="18"/>
      <c r="CF9" s="18"/>
      <c r="CG9" s="18"/>
      <c r="CH9" s="18"/>
      <c r="CI9" s="18"/>
      <c r="CJ9" s="18"/>
      <c r="CK9" s="18"/>
      <c r="CL9" s="18"/>
      <c r="CM9" s="18"/>
      <c r="CN9" s="18"/>
      <c r="CO9" s="18"/>
      <c r="CP9" s="18"/>
      <c r="CQ9" s="18"/>
      <c r="CR9" s="18"/>
      <c r="CS9" s="18"/>
      <c r="CT9" s="18"/>
      <c r="CU9" s="18"/>
      <c r="CV9" s="18"/>
      <c r="CW9" s="4"/>
      <c r="CX9" s="4"/>
      <c r="CY9" s="4"/>
      <c r="CZ9" s="4"/>
      <c r="DA9" s="4"/>
      <c r="DB9" s="4"/>
      <c r="DC9" s="4"/>
      <c r="DD9" s="4"/>
      <c r="DE9" s="4"/>
      <c r="DF9" s="4"/>
    </row>
    <row r="10" spans="1:110" x14ac:dyDescent="0.25">
      <c r="A10" s="9">
        <v>2019</v>
      </c>
      <c r="B10" s="33">
        <f t="shared" si="1"/>
        <v>4</v>
      </c>
      <c r="C10" t="s">
        <v>5962</v>
      </c>
      <c r="D10" t="s">
        <v>113</v>
      </c>
      <c r="E10" s="4" t="s">
        <v>7021</v>
      </c>
      <c r="F10" s="15" t="s">
        <v>126</v>
      </c>
      <c r="G10" s="19">
        <v>88927263724</v>
      </c>
      <c r="H10" s="20">
        <f t="shared" si="2"/>
        <v>88.927263723999999</v>
      </c>
      <c r="I10" s="37">
        <v>6.5000000000000002E-2</v>
      </c>
      <c r="J10" s="38">
        <f t="shared" si="3"/>
        <v>5780272142.0600004</v>
      </c>
      <c r="K10" s="38">
        <f t="shared" si="4"/>
        <v>5.7802721420600003</v>
      </c>
      <c r="L10" s="15" t="str">
        <f>IF(ISNUMBER(SEARCH(L2,$W$10)),"Yes","")</f>
        <v>Yes</v>
      </c>
      <c r="M10" s="15" t="str">
        <f t="shared" ref="M10:U10" si="18">IF(ISNUMBER(SEARCH(M2,$W$10)),"Yes","")</f>
        <v>Yes</v>
      </c>
      <c r="N10" s="15" t="str">
        <f t="shared" si="18"/>
        <v>Yes</v>
      </c>
      <c r="O10" s="15" t="str">
        <f t="shared" si="18"/>
        <v>Yes</v>
      </c>
      <c r="P10" s="15" t="str">
        <f t="shared" si="18"/>
        <v/>
      </c>
      <c r="Q10" s="15" t="str">
        <f t="shared" si="18"/>
        <v>Yes</v>
      </c>
      <c r="R10" s="15" t="str">
        <f t="shared" si="18"/>
        <v/>
      </c>
      <c r="S10" s="15" t="str">
        <f t="shared" si="18"/>
        <v>Yes</v>
      </c>
      <c r="T10" s="15" t="str">
        <f t="shared" si="18"/>
        <v>Yes</v>
      </c>
      <c r="U10" s="15" t="str">
        <f t="shared" si="18"/>
        <v>Yes</v>
      </c>
      <c r="V10" s="15"/>
      <c r="W10" s="4" t="s">
        <v>5982</v>
      </c>
      <c r="X10" s="15" t="str">
        <f>IF(ISNUMBER(SEARCH(X2,$AB$10)),"Yes","")</f>
        <v>Yes</v>
      </c>
      <c r="Y10" s="15" t="str">
        <f t="shared" ref="Y10:AA10" si="19">IF(ISNUMBER(SEARCH(Y2,$AB$10)),"Yes","")</f>
        <v>Yes</v>
      </c>
      <c r="Z10" s="15" t="str">
        <f t="shared" si="19"/>
        <v>Yes</v>
      </c>
      <c r="AA10" s="15" t="str">
        <f t="shared" si="19"/>
        <v/>
      </c>
      <c r="AB10" s="4" t="s">
        <v>2994</v>
      </c>
      <c r="AC10" s="4" t="s">
        <v>126</v>
      </c>
      <c r="AD10" s="4" t="s">
        <v>126</v>
      </c>
      <c r="AE10" s="4" t="s">
        <v>126</v>
      </c>
      <c r="AF10" s="4" t="s">
        <v>198</v>
      </c>
      <c r="AG10" s="4"/>
      <c r="AH10" s="4" t="s">
        <v>126</v>
      </c>
      <c r="AI10" s="4"/>
      <c r="AJ10" s="4"/>
      <c r="AK10" s="4"/>
      <c r="AL10" s="4" t="s">
        <v>126</v>
      </c>
      <c r="AM10" s="4" t="s">
        <v>126</v>
      </c>
      <c r="AN10" s="4"/>
      <c r="AO10" s="17" t="s">
        <v>126</v>
      </c>
      <c r="AP10" s="17" t="s">
        <v>126</v>
      </c>
      <c r="AQ10" s="17" t="s">
        <v>126</v>
      </c>
      <c r="AR10" s="17" t="s">
        <v>126</v>
      </c>
      <c r="AS10" s="17" t="s">
        <v>126</v>
      </c>
      <c r="AT10" s="17" t="s">
        <v>126</v>
      </c>
      <c r="AU10" s="17" t="s">
        <v>126</v>
      </c>
      <c r="AV10" s="17" t="s">
        <v>126</v>
      </c>
      <c r="AW10" s="17" t="s">
        <v>126</v>
      </c>
      <c r="AX10" s="17" t="s">
        <v>126</v>
      </c>
      <c r="AY10" s="17" t="s">
        <v>126</v>
      </c>
      <c r="AZ10" s="17" t="s">
        <v>126</v>
      </c>
      <c r="BA10" s="4"/>
      <c r="BB10" s="4"/>
      <c r="BC10" s="4"/>
      <c r="BD10" s="17" t="s">
        <v>126</v>
      </c>
      <c r="BE10" s="17" t="s">
        <v>126</v>
      </c>
      <c r="BF10" s="17" t="s">
        <v>126</v>
      </c>
      <c r="BG10" s="4" t="s">
        <v>126</v>
      </c>
      <c r="BH10" s="4" t="s">
        <v>198</v>
      </c>
      <c r="BI10" s="4"/>
      <c r="BJ10" s="4" t="s">
        <v>198</v>
      </c>
      <c r="BK10" s="4" t="s">
        <v>5985</v>
      </c>
      <c r="BL10" s="4"/>
      <c r="BM10" s="4"/>
      <c r="BN10" s="4"/>
      <c r="BO10" s="4" t="s">
        <v>126</v>
      </c>
      <c r="BP10" s="16"/>
      <c r="BQ10" s="16"/>
      <c r="BR10" s="4"/>
      <c r="BS10" s="24"/>
      <c r="BT10" s="25"/>
      <c r="BU10" s="4">
        <v>0.05</v>
      </c>
      <c r="BV10" s="4"/>
      <c r="BW10" s="4">
        <v>3000</v>
      </c>
      <c r="BX10" s="18">
        <v>6000000000</v>
      </c>
      <c r="BY10" s="18">
        <v>2750</v>
      </c>
      <c r="BZ10" s="18">
        <v>5500000000</v>
      </c>
      <c r="CA10" s="18"/>
      <c r="CB10" s="18"/>
      <c r="CC10" s="18"/>
      <c r="CD10" s="18"/>
      <c r="CE10" s="18"/>
      <c r="CF10" s="18"/>
      <c r="CG10" s="18"/>
      <c r="CH10" s="18"/>
      <c r="CI10" s="18"/>
      <c r="CJ10" s="18"/>
      <c r="CK10" s="18"/>
      <c r="CL10" s="18"/>
      <c r="CM10" s="18"/>
      <c r="CN10" s="18"/>
      <c r="CO10" s="18"/>
      <c r="CP10" s="18"/>
      <c r="CQ10" s="18"/>
      <c r="CR10" s="18"/>
      <c r="CS10" s="18"/>
      <c r="CT10" s="18"/>
      <c r="CU10" s="18"/>
      <c r="CV10" s="18"/>
      <c r="CW10" s="4"/>
      <c r="CX10" s="4"/>
      <c r="CY10" s="4"/>
      <c r="CZ10" s="4"/>
      <c r="DA10" s="4"/>
      <c r="DB10" s="4"/>
      <c r="DC10" s="4"/>
      <c r="DD10" s="4"/>
      <c r="DE10" s="4"/>
      <c r="DF10" s="4"/>
    </row>
    <row r="11" spans="1:110" s="30" customFormat="1" x14ac:dyDescent="0.25">
      <c r="A11" s="31" t="s">
        <v>126</v>
      </c>
      <c r="F11" s="30">
        <f t="shared" ref="F11:K11" si="20">COUNTIF(F3:F10,"Yes")</f>
        <v>6</v>
      </c>
      <c r="G11" s="30">
        <f t="shared" si="20"/>
        <v>0</v>
      </c>
      <c r="H11" s="30">
        <f t="shared" si="20"/>
        <v>0</v>
      </c>
      <c r="I11" s="30">
        <f t="shared" si="20"/>
        <v>0</v>
      </c>
      <c r="J11" s="30">
        <f t="shared" si="20"/>
        <v>0</v>
      </c>
      <c r="K11" s="30">
        <f t="shared" si="20"/>
        <v>0</v>
      </c>
      <c r="L11" s="30">
        <f>COUNTIF(L3:L10,"Yes")</f>
        <v>4</v>
      </c>
      <c r="M11" s="30">
        <f t="shared" ref="M11:U11" si="21">COUNTIF(M3:M10,"Yes")</f>
        <v>7</v>
      </c>
      <c r="N11" s="30">
        <f t="shared" si="21"/>
        <v>7</v>
      </c>
      <c r="O11" s="30">
        <f t="shared" si="21"/>
        <v>4</v>
      </c>
      <c r="P11" s="30">
        <f t="shared" si="21"/>
        <v>2</v>
      </c>
      <c r="Q11" s="30">
        <f t="shared" si="21"/>
        <v>5</v>
      </c>
      <c r="R11" s="30">
        <f t="shared" si="21"/>
        <v>1</v>
      </c>
      <c r="S11" s="30">
        <f t="shared" si="21"/>
        <v>5</v>
      </c>
      <c r="T11" s="30">
        <f t="shared" si="21"/>
        <v>3</v>
      </c>
      <c r="U11" s="30">
        <f t="shared" si="21"/>
        <v>3</v>
      </c>
    </row>
    <row r="12" spans="1:110" s="11" customFormat="1" x14ac:dyDescent="0.25">
      <c r="A12" s="32" t="s">
        <v>7065</v>
      </c>
      <c r="B12" s="34">
        <f>IF(ISNUMBER(B3),MIN(B3:B10),"")</f>
        <v>4</v>
      </c>
      <c r="C12" s="34" t="str">
        <f t="shared" ref="C12:BN12" si="22">IF(ISNUMBER(C3),MIN(C3:C10),"")</f>
        <v/>
      </c>
      <c r="D12" s="34" t="str">
        <f t="shared" si="22"/>
        <v/>
      </c>
      <c r="E12" s="34" t="str">
        <f t="shared" si="22"/>
        <v/>
      </c>
      <c r="F12" s="34" t="str">
        <f t="shared" si="22"/>
        <v/>
      </c>
      <c r="G12" s="36">
        <f t="shared" si="22"/>
        <v>2315437338</v>
      </c>
      <c r="H12" s="35">
        <f t="shared" si="22"/>
        <v>2.3154373380000002</v>
      </c>
      <c r="I12" s="34" t="str">
        <f t="shared" si="22"/>
        <v/>
      </c>
      <c r="J12" s="34">
        <f t="shared" si="22"/>
        <v>0</v>
      </c>
      <c r="K12" s="34">
        <f>IF(ISNUMBER(K3),MIN(K3:K10),"")</f>
        <v>0</v>
      </c>
      <c r="L12" s="34" t="str">
        <f t="shared" si="22"/>
        <v/>
      </c>
      <c r="M12" s="34" t="str">
        <f t="shared" si="22"/>
        <v/>
      </c>
      <c r="N12" s="34" t="str">
        <f t="shared" si="22"/>
        <v/>
      </c>
      <c r="O12" s="34" t="str">
        <f t="shared" si="22"/>
        <v/>
      </c>
      <c r="P12" s="34" t="str">
        <f t="shared" si="22"/>
        <v/>
      </c>
      <c r="Q12" s="34" t="str">
        <f t="shared" si="22"/>
        <v/>
      </c>
      <c r="R12" s="34" t="str">
        <f t="shared" si="22"/>
        <v/>
      </c>
      <c r="S12" s="34" t="str">
        <f t="shared" si="22"/>
        <v/>
      </c>
      <c r="T12" s="34" t="str">
        <f t="shared" si="22"/>
        <v/>
      </c>
      <c r="U12" s="34" t="str">
        <f t="shared" si="22"/>
        <v/>
      </c>
      <c r="V12" s="34" t="str">
        <f t="shared" si="22"/>
        <v/>
      </c>
      <c r="W12" s="34" t="str">
        <f t="shared" si="22"/>
        <v/>
      </c>
      <c r="X12" s="34" t="str">
        <f t="shared" si="22"/>
        <v/>
      </c>
      <c r="Y12" s="34" t="str">
        <f t="shared" si="22"/>
        <v/>
      </c>
      <c r="Z12" s="34" t="str">
        <f t="shared" si="22"/>
        <v/>
      </c>
      <c r="AA12" s="34" t="str">
        <f t="shared" si="22"/>
        <v/>
      </c>
      <c r="AB12" s="34" t="str">
        <f t="shared" si="22"/>
        <v/>
      </c>
      <c r="AC12" s="34" t="str">
        <f t="shared" si="22"/>
        <v/>
      </c>
      <c r="AD12" s="34" t="str">
        <f t="shared" si="22"/>
        <v/>
      </c>
      <c r="AE12" s="34" t="str">
        <f t="shared" si="22"/>
        <v/>
      </c>
      <c r="AF12" s="34" t="str">
        <f t="shared" si="22"/>
        <v/>
      </c>
      <c r="AG12" s="34">
        <f t="shared" si="22"/>
        <v>74</v>
      </c>
      <c r="AH12" s="34" t="str">
        <f t="shared" si="22"/>
        <v/>
      </c>
      <c r="AI12" s="34" t="str">
        <f t="shared" si="22"/>
        <v/>
      </c>
      <c r="AJ12" s="34" t="str">
        <f t="shared" si="22"/>
        <v/>
      </c>
      <c r="AK12" s="34" t="str">
        <f t="shared" si="22"/>
        <v/>
      </c>
      <c r="AL12" s="34" t="str">
        <f t="shared" si="22"/>
        <v/>
      </c>
      <c r="AM12" s="34" t="str">
        <f t="shared" si="22"/>
        <v/>
      </c>
      <c r="AN12" s="34" t="str">
        <f t="shared" si="22"/>
        <v/>
      </c>
      <c r="AO12" s="34" t="str">
        <f t="shared" si="22"/>
        <v/>
      </c>
      <c r="AP12" s="34" t="str">
        <f t="shared" si="22"/>
        <v/>
      </c>
      <c r="AQ12" s="34" t="str">
        <f t="shared" si="22"/>
        <v/>
      </c>
      <c r="AR12" s="34" t="str">
        <f t="shared" si="22"/>
        <v/>
      </c>
      <c r="AS12" s="34" t="str">
        <f t="shared" si="22"/>
        <v/>
      </c>
      <c r="AT12" s="34" t="str">
        <f t="shared" si="22"/>
        <v/>
      </c>
      <c r="AU12" s="34" t="str">
        <f t="shared" si="22"/>
        <v/>
      </c>
      <c r="AV12" s="34" t="str">
        <f t="shared" si="22"/>
        <v/>
      </c>
      <c r="AW12" s="34" t="str">
        <f t="shared" si="22"/>
        <v/>
      </c>
      <c r="AX12" s="34" t="str">
        <f t="shared" si="22"/>
        <v/>
      </c>
      <c r="AY12" s="34" t="str">
        <f t="shared" si="22"/>
        <v/>
      </c>
      <c r="AZ12" s="34" t="str">
        <f t="shared" si="22"/>
        <v/>
      </c>
      <c r="BA12" s="34" t="str">
        <f t="shared" si="22"/>
        <v/>
      </c>
      <c r="BB12" s="34" t="str">
        <f t="shared" si="22"/>
        <v/>
      </c>
      <c r="BC12" s="34" t="str">
        <f t="shared" si="22"/>
        <v/>
      </c>
      <c r="BD12" s="34" t="str">
        <f t="shared" si="22"/>
        <v/>
      </c>
      <c r="BE12" s="34" t="str">
        <f t="shared" si="22"/>
        <v/>
      </c>
      <c r="BF12" s="34" t="str">
        <f t="shared" si="22"/>
        <v/>
      </c>
      <c r="BG12" s="34" t="str">
        <f t="shared" si="22"/>
        <v/>
      </c>
      <c r="BH12" s="34" t="str">
        <f t="shared" si="22"/>
        <v/>
      </c>
      <c r="BI12" s="34" t="str">
        <f t="shared" si="22"/>
        <v/>
      </c>
      <c r="BJ12" s="34" t="str">
        <f t="shared" si="22"/>
        <v/>
      </c>
      <c r="BK12" s="34" t="str">
        <f t="shared" si="22"/>
        <v/>
      </c>
      <c r="BL12" s="34" t="str">
        <f t="shared" si="22"/>
        <v/>
      </c>
      <c r="BM12" s="34" t="str">
        <f t="shared" si="22"/>
        <v/>
      </c>
      <c r="BN12" s="34" t="str">
        <f t="shared" si="22"/>
        <v/>
      </c>
      <c r="BO12" s="34" t="str">
        <f t="shared" ref="BO12:DB12" si="23">IF(ISNUMBER(BO3),MIN(BO3:BO10),"")</f>
        <v/>
      </c>
      <c r="BP12" s="34" t="str">
        <f t="shared" ref="BP12" si="24">IF(ISNUMBER(BP3),MIN(BP3:BP10),"")</f>
        <v/>
      </c>
      <c r="BQ12" s="34">
        <f t="shared" si="23"/>
        <v>0.35</v>
      </c>
      <c r="BR12" s="34">
        <f t="shared" si="23"/>
        <v>124</v>
      </c>
      <c r="BS12" s="34" t="str">
        <f t="shared" si="23"/>
        <v/>
      </c>
      <c r="BT12" s="34" t="str">
        <f t="shared" si="23"/>
        <v/>
      </c>
      <c r="BU12" s="34" t="str">
        <f t="shared" si="23"/>
        <v/>
      </c>
      <c r="BV12" s="34" t="str">
        <f t="shared" si="23"/>
        <v/>
      </c>
      <c r="BW12" s="34">
        <f t="shared" si="23"/>
        <v>2869</v>
      </c>
      <c r="BX12" s="34">
        <f t="shared" si="23"/>
        <v>2600000000</v>
      </c>
      <c r="BY12" s="34">
        <f t="shared" si="23"/>
        <v>1220</v>
      </c>
      <c r="BZ12" s="34">
        <f t="shared" si="23"/>
        <v>1790274900.95</v>
      </c>
      <c r="CA12" s="34">
        <f t="shared" si="23"/>
        <v>671</v>
      </c>
      <c r="CB12" s="34">
        <f t="shared" si="23"/>
        <v>257000000</v>
      </c>
      <c r="CC12" s="34">
        <f t="shared" si="23"/>
        <v>327</v>
      </c>
      <c r="CD12" s="34">
        <f t="shared" si="23"/>
        <v>1214809185.3699999</v>
      </c>
      <c r="CE12" s="34">
        <f t="shared" si="23"/>
        <v>74</v>
      </c>
      <c r="CF12" s="34">
        <f t="shared" si="23"/>
        <v>130000000</v>
      </c>
      <c r="CG12" s="34">
        <f t="shared" si="23"/>
        <v>906</v>
      </c>
      <c r="CH12" s="34">
        <f t="shared" si="23"/>
        <v>1062238535.9299999</v>
      </c>
      <c r="CI12" s="34">
        <f t="shared" si="23"/>
        <v>50</v>
      </c>
      <c r="CJ12" s="34">
        <f t="shared" si="23"/>
        <v>353849269.82999998</v>
      </c>
      <c r="CK12" s="34">
        <f t="shared" si="23"/>
        <v>882</v>
      </c>
      <c r="CL12" s="34">
        <f t="shared" si="23"/>
        <v>1023304769.59</v>
      </c>
      <c r="CM12" s="34">
        <f t="shared" si="23"/>
        <v>8</v>
      </c>
      <c r="CN12" s="34">
        <f t="shared" si="23"/>
        <v>230000000</v>
      </c>
      <c r="CO12" s="34" t="str">
        <f t="shared" si="23"/>
        <v/>
      </c>
      <c r="CP12" s="34" t="str">
        <f t="shared" si="23"/>
        <v/>
      </c>
      <c r="CQ12" s="34">
        <f>IF(ISNUMBER(CQ3),MIN(CQ3:CQ10),"")</f>
        <v>362</v>
      </c>
      <c r="CR12" s="34">
        <f t="shared" si="23"/>
        <v>151477242.21000001</v>
      </c>
      <c r="CS12" s="34" t="str">
        <f t="shared" ref="CS12:CZ12" si="25">IF(ISNUMBER(CS3),MIN(CS3:CS10),"")</f>
        <v/>
      </c>
      <c r="CT12" s="34" t="str">
        <f t="shared" si="25"/>
        <v/>
      </c>
      <c r="CU12" s="34" t="str">
        <f t="shared" si="25"/>
        <v/>
      </c>
      <c r="CV12" s="34" t="str">
        <f t="shared" si="25"/>
        <v/>
      </c>
      <c r="CW12" s="40" t="str">
        <f>IF(ISNUMBER(CW3),MIN(CW3:CW10),"")</f>
        <v/>
      </c>
      <c r="CX12" s="40" t="str">
        <f t="shared" si="25"/>
        <v/>
      </c>
      <c r="CY12" s="40" t="str">
        <f t="shared" si="25"/>
        <v/>
      </c>
      <c r="CZ12" s="34" t="str">
        <f t="shared" si="25"/>
        <v/>
      </c>
      <c r="DA12" s="34" t="str">
        <f t="shared" si="23"/>
        <v/>
      </c>
      <c r="DB12" s="34" t="str">
        <f t="shared" si="23"/>
        <v/>
      </c>
      <c r="DC12" s="34" t="str">
        <f>IF(ISNUMBER(DC3),MIN(DC3:DC10),"")</f>
        <v/>
      </c>
      <c r="DD12" s="34">
        <f>IF(ISNUMBER(DD5),MIN(DD3:DD10),"")</f>
        <v>83</v>
      </c>
      <c r="DE12" s="34">
        <f>IF(ISNUMBER(DE4),MIN(DE3:DE10),"")</f>
        <v>66</v>
      </c>
      <c r="DF12" s="34">
        <f>IF(ISNUMBER(DF4),MIN(DF3:DF10),"")</f>
        <v>4</v>
      </c>
    </row>
    <row r="13" spans="1:110" s="11" customFormat="1" x14ac:dyDescent="0.25">
      <c r="A13" s="32" t="s">
        <v>7066</v>
      </c>
      <c r="B13" s="34">
        <f>IF(ISNUMBER(B3),MAX(B3:B10),"")</f>
        <v>15</v>
      </c>
      <c r="C13" s="34" t="str">
        <f t="shared" ref="C13:BN13" si="26">IF(ISNUMBER(C3),MAX(C3:C10),"")</f>
        <v/>
      </c>
      <c r="D13" s="34" t="str">
        <f t="shared" si="26"/>
        <v/>
      </c>
      <c r="E13" s="34" t="str">
        <f t="shared" si="26"/>
        <v/>
      </c>
      <c r="F13" s="34" t="str">
        <f t="shared" si="26"/>
        <v/>
      </c>
      <c r="G13" s="36">
        <f t="shared" si="26"/>
        <v>3176295065497</v>
      </c>
      <c r="H13" s="35">
        <f t="shared" si="26"/>
        <v>3176.295065497</v>
      </c>
      <c r="I13" s="34" t="str">
        <f t="shared" si="26"/>
        <v/>
      </c>
      <c r="J13" s="34">
        <f t="shared" si="26"/>
        <v>635259013099.40002</v>
      </c>
      <c r="K13" s="34">
        <f t="shared" si="26"/>
        <v>635.25901309940002</v>
      </c>
      <c r="L13" s="34" t="str">
        <f t="shared" si="26"/>
        <v/>
      </c>
      <c r="M13" s="34" t="str">
        <f t="shared" si="26"/>
        <v/>
      </c>
      <c r="N13" s="34" t="str">
        <f t="shared" si="26"/>
        <v/>
      </c>
      <c r="O13" s="34" t="str">
        <f t="shared" si="26"/>
        <v/>
      </c>
      <c r="P13" s="34" t="str">
        <f t="shared" si="26"/>
        <v/>
      </c>
      <c r="Q13" s="34" t="str">
        <f t="shared" si="26"/>
        <v/>
      </c>
      <c r="R13" s="34" t="str">
        <f t="shared" si="26"/>
        <v/>
      </c>
      <c r="S13" s="34" t="str">
        <f t="shared" si="26"/>
        <v/>
      </c>
      <c r="T13" s="34" t="str">
        <f t="shared" si="26"/>
        <v/>
      </c>
      <c r="U13" s="34" t="str">
        <f t="shared" si="26"/>
        <v/>
      </c>
      <c r="V13" s="34" t="str">
        <f t="shared" si="26"/>
        <v/>
      </c>
      <c r="W13" s="34" t="str">
        <f t="shared" si="26"/>
        <v/>
      </c>
      <c r="X13" s="34" t="str">
        <f t="shared" si="26"/>
        <v/>
      </c>
      <c r="Y13" s="34" t="str">
        <f t="shared" si="26"/>
        <v/>
      </c>
      <c r="Z13" s="34" t="str">
        <f t="shared" si="26"/>
        <v/>
      </c>
      <c r="AA13" s="34" t="str">
        <f t="shared" si="26"/>
        <v/>
      </c>
      <c r="AB13" s="34" t="str">
        <f t="shared" si="26"/>
        <v/>
      </c>
      <c r="AC13" s="34" t="str">
        <f t="shared" si="26"/>
        <v/>
      </c>
      <c r="AD13" s="34" t="str">
        <f t="shared" si="26"/>
        <v/>
      </c>
      <c r="AE13" s="34" t="str">
        <f t="shared" si="26"/>
        <v/>
      </c>
      <c r="AF13" s="34" t="str">
        <f t="shared" si="26"/>
        <v/>
      </c>
      <c r="AG13" s="34">
        <f t="shared" si="26"/>
        <v>153</v>
      </c>
      <c r="AH13" s="34" t="str">
        <f t="shared" si="26"/>
        <v/>
      </c>
      <c r="AI13" s="34" t="str">
        <f t="shared" si="26"/>
        <v/>
      </c>
      <c r="AJ13" s="34" t="str">
        <f t="shared" si="26"/>
        <v/>
      </c>
      <c r="AK13" s="34" t="str">
        <f t="shared" si="26"/>
        <v/>
      </c>
      <c r="AL13" s="34" t="str">
        <f t="shared" si="26"/>
        <v/>
      </c>
      <c r="AM13" s="34" t="str">
        <f t="shared" si="26"/>
        <v/>
      </c>
      <c r="AN13" s="34" t="str">
        <f t="shared" si="26"/>
        <v/>
      </c>
      <c r="AO13" s="34" t="str">
        <f t="shared" si="26"/>
        <v/>
      </c>
      <c r="AP13" s="34" t="str">
        <f t="shared" si="26"/>
        <v/>
      </c>
      <c r="AQ13" s="34" t="str">
        <f t="shared" si="26"/>
        <v/>
      </c>
      <c r="AR13" s="34" t="str">
        <f t="shared" si="26"/>
        <v/>
      </c>
      <c r="AS13" s="34" t="str">
        <f t="shared" si="26"/>
        <v/>
      </c>
      <c r="AT13" s="34" t="str">
        <f t="shared" si="26"/>
        <v/>
      </c>
      <c r="AU13" s="34" t="str">
        <f t="shared" si="26"/>
        <v/>
      </c>
      <c r="AV13" s="34" t="str">
        <f t="shared" si="26"/>
        <v/>
      </c>
      <c r="AW13" s="34" t="str">
        <f t="shared" si="26"/>
        <v/>
      </c>
      <c r="AX13" s="34" t="str">
        <f t="shared" si="26"/>
        <v/>
      </c>
      <c r="AY13" s="34" t="str">
        <f t="shared" si="26"/>
        <v/>
      </c>
      <c r="AZ13" s="34" t="str">
        <f t="shared" si="26"/>
        <v/>
      </c>
      <c r="BA13" s="34" t="str">
        <f t="shared" si="26"/>
        <v/>
      </c>
      <c r="BB13" s="34" t="str">
        <f t="shared" si="26"/>
        <v/>
      </c>
      <c r="BC13" s="34" t="str">
        <f t="shared" si="26"/>
        <v/>
      </c>
      <c r="BD13" s="34" t="str">
        <f t="shared" si="26"/>
        <v/>
      </c>
      <c r="BE13" s="34" t="str">
        <f t="shared" si="26"/>
        <v/>
      </c>
      <c r="BF13" s="34" t="str">
        <f t="shared" si="26"/>
        <v/>
      </c>
      <c r="BG13" s="34" t="str">
        <f t="shared" si="26"/>
        <v/>
      </c>
      <c r="BH13" s="34" t="str">
        <f t="shared" si="26"/>
        <v/>
      </c>
      <c r="BI13" s="34" t="str">
        <f t="shared" si="26"/>
        <v/>
      </c>
      <c r="BJ13" s="34" t="str">
        <f t="shared" si="26"/>
        <v/>
      </c>
      <c r="BK13" s="34" t="str">
        <f t="shared" si="26"/>
        <v/>
      </c>
      <c r="BL13" s="34" t="str">
        <f t="shared" si="26"/>
        <v/>
      </c>
      <c r="BM13" s="34" t="str">
        <f t="shared" si="26"/>
        <v/>
      </c>
      <c r="BN13" s="34" t="str">
        <f t="shared" si="26"/>
        <v/>
      </c>
      <c r="BO13" s="34" t="str">
        <f t="shared" ref="BO13:DF13" si="27">IF(ISNUMBER(BO3),MAX(BO3:BO10),"")</f>
        <v/>
      </c>
      <c r="BP13" s="34" t="str">
        <f>IF(ISNUMBER(BP3),MAX(BP3:BP10),"")</f>
        <v/>
      </c>
      <c r="BQ13" s="34">
        <f t="shared" si="27"/>
        <v>0.8</v>
      </c>
      <c r="BR13" s="34">
        <f t="shared" si="27"/>
        <v>15000</v>
      </c>
      <c r="BS13" s="34" t="str">
        <f t="shared" si="27"/>
        <v/>
      </c>
      <c r="BT13" s="34" t="str">
        <f t="shared" si="27"/>
        <v/>
      </c>
      <c r="BU13" s="34" t="str">
        <f t="shared" si="27"/>
        <v/>
      </c>
      <c r="BV13" s="34" t="str">
        <f t="shared" si="27"/>
        <v/>
      </c>
      <c r="BW13" s="34">
        <f t="shared" si="27"/>
        <v>182095</v>
      </c>
      <c r="BX13" s="34">
        <f t="shared" si="27"/>
        <v>144450000000</v>
      </c>
      <c r="BY13" s="34">
        <f t="shared" si="27"/>
        <v>77717</v>
      </c>
      <c r="BZ13" s="34">
        <f t="shared" si="27"/>
        <v>28000000000</v>
      </c>
      <c r="CA13" s="34">
        <f t="shared" si="27"/>
        <v>6619</v>
      </c>
      <c r="CB13" s="34">
        <f t="shared" si="27"/>
        <v>560000000</v>
      </c>
      <c r="CC13" s="34">
        <f t="shared" si="27"/>
        <v>34694</v>
      </c>
      <c r="CD13" s="34">
        <f t="shared" si="27"/>
        <v>9834150000</v>
      </c>
      <c r="CE13" s="34">
        <f t="shared" si="27"/>
        <v>2617</v>
      </c>
      <c r="CF13" s="34">
        <f t="shared" si="27"/>
        <v>29190000000</v>
      </c>
      <c r="CG13" s="34">
        <f t="shared" si="27"/>
        <v>1509</v>
      </c>
      <c r="CH13" s="34">
        <f t="shared" si="27"/>
        <v>1600000000</v>
      </c>
      <c r="CI13" s="34">
        <f t="shared" si="27"/>
        <v>50</v>
      </c>
      <c r="CJ13" s="34">
        <f t="shared" si="27"/>
        <v>1000000000</v>
      </c>
      <c r="CK13" s="34">
        <f t="shared" si="27"/>
        <v>37094</v>
      </c>
      <c r="CL13" s="34">
        <f t="shared" si="27"/>
        <v>38732000000</v>
      </c>
      <c r="CM13" s="34">
        <f t="shared" si="27"/>
        <v>74</v>
      </c>
      <c r="CN13" s="34">
        <f t="shared" si="27"/>
        <v>392783036.18000001</v>
      </c>
      <c r="CO13" s="34" t="str">
        <f t="shared" si="27"/>
        <v/>
      </c>
      <c r="CP13" s="34" t="str">
        <f t="shared" si="27"/>
        <v/>
      </c>
      <c r="CQ13" s="34">
        <f t="shared" si="27"/>
        <v>362</v>
      </c>
      <c r="CR13" s="34">
        <f t="shared" si="27"/>
        <v>151477242.21000001</v>
      </c>
      <c r="CS13" s="34" t="str">
        <f t="shared" ref="CS13:CZ13" si="28">IF(ISNUMBER(CS3),MAX(CS3:CS10),"")</f>
        <v/>
      </c>
      <c r="CT13" s="34" t="str">
        <f t="shared" si="28"/>
        <v/>
      </c>
      <c r="CU13" s="34" t="str">
        <f t="shared" si="28"/>
        <v/>
      </c>
      <c r="CV13" s="34" t="str">
        <f t="shared" si="28"/>
        <v/>
      </c>
      <c r="CW13" s="40" t="str">
        <f t="shared" si="28"/>
        <v/>
      </c>
      <c r="CX13" s="40" t="str">
        <f t="shared" si="28"/>
        <v/>
      </c>
      <c r="CY13" s="40" t="str">
        <f t="shared" si="28"/>
        <v/>
      </c>
      <c r="CZ13" s="34" t="str">
        <f t="shared" si="28"/>
        <v/>
      </c>
      <c r="DA13" s="34" t="str">
        <f t="shared" si="27"/>
        <v/>
      </c>
      <c r="DB13" s="34" t="str">
        <f t="shared" si="27"/>
        <v/>
      </c>
      <c r="DC13" s="34" t="str">
        <f t="shared" si="27"/>
        <v/>
      </c>
      <c r="DD13" s="34" t="str">
        <f t="shared" si="27"/>
        <v/>
      </c>
      <c r="DE13" s="34" t="str">
        <f t="shared" si="27"/>
        <v/>
      </c>
      <c r="DF13" s="34" t="str">
        <f t="shared" si="27"/>
        <v/>
      </c>
    </row>
    <row r="14" spans="1:110" s="11" customFormat="1" x14ac:dyDescent="0.25">
      <c r="A14" s="32" t="s">
        <v>7067</v>
      </c>
      <c r="B14" s="34">
        <f>IF(ISNUMBER(B3),AVERAGE(B3:B10),"")</f>
        <v>8.6666666666666661</v>
      </c>
      <c r="C14" s="34" t="str">
        <f t="shared" ref="C14:BN14" si="29">IF(ISNUMBER(C3),AVERAGE(C3:C10),"")</f>
        <v/>
      </c>
      <c r="D14" s="34" t="str">
        <f t="shared" si="29"/>
        <v/>
      </c>
      <c r="E14" s="34" t="str">
        <f t="shared" si="29"/>
        <v/>
      </c>
      <c r="F14" s="34" t="str">
        <f t="shared" si="29"/>
        <v/>
      </c>
      <c r="G14" s="36">
        <f t="shared" si="29"/>
        <v>493853099416.25</v>
      </c>
      <c r="H14" s="35">
        <f t="shared" si="29"/>
        <v>493.85309941624996</v>
      </c>
      <c r="I14" s="34" t="str">
        <f t="shared" si="29"/>
        <v/>
      </c>
      <c r="J14" s="34">
        <f t="shared" si="29"/>
        <v>83194197705.320267</v>
      </c>
      <c r="K14" s="34">
        <f t="shared" si="29"/>
        <v>83.194197705320263</v>
      </c>
      <c r="L14" s="34" t="str">
        <f t="shared" si="29"/>
        <v/>
      </c>
      <c r="M14" s="34" t="str">
        <f t="shared" si="29"/>
        <v/>
      </c>
      <c r="N14" s="34" t="str">
        <f t="shared" si="29"/>
        <v/>
      </c>
      <c r="O14" s="34" t="str">
        <f t="shared" si="29"/>
        <v/>
      </c>
      <c r="P14" s="34" t="str">
        <f t="shared" si="29"/>
        <v/>
      </c>
      <c r="Q14" s="34" t="str">
        <f t="shared" si="29"/>
        <v/>
      </c>
      <c r="R14" s="34" t="str">
        <f t="shared" si="29"/>
        <v/>
      </c>
      <c r="S14" s="34" t="str">
        <f t="shared" si="29"/>
        <v/>
      </c>
      <c r="T14" s="34" t="str">
        <f t="shared" si="29"/>
        <v/>
      </c>
      <c r="U14" s="34" t="str">
        <f t="shared" si="29"/>
        <v/>
      </c>
      <c r="V14" s="34" t="str">
        <f t="shared" si="29"/>
        <v/>
      </c>
      <c r="W14" s="34" t="str">
        <f t="shared" si="29"/>
        <v/>
      </c>
      <c r="X14" s="34" t="str">
        <f t="shared" si="29"/>
        <v/>
      </c>
      <c r="Y14" s="34" t="str">
        <f t="shared" si="29"/>
        <v/>
      </c>
      <c r="Z14" s="34" t="str">
        <f t="shared" si="29"/>
        <v/>
      </c>
      <c r="AA14" s="34" t="str">
        <f t="shared" si="29"/>
        <v/>
      </c>
      <c r="AB14" s="34" t="str">
        <f t="shared" si="29"/>
        <v/>
      </c>
      <c r="AC14" s="34" t="str">
        <f t="shared" si="29"/>
        <v/>
      </c>
      <c r="AD14" s="34" t="str">
        <f t="shared" si="29"/>
        <v/>
      </c>
      <c r="AE14" s="34" t="str">
        <f t="shared" si="29"/>
        <v/>
      </c>
      <c r="AF14" s="34" t="str">
        <f t="shared" si="29"/>
        <v/>
      </c>
      <c r="AG14" s="34">
        <f t="shared" si="29"/>
        <v>109.66666666666667</v>
      </c>
      <c r="AH14" s="34" t="str">
        <f t="shared" si="29"/>
        <v/>
      </c>
      <c r="AI14" s="34" t="str">
        <f t="shared" si="29"/>
        <v/>
      </c>
      <c r="AJ14" s="34" t="str">
        <f t="shared" si="29"/>
        <v/>
      </c>
      <c r="AK14" s="34" t="str">
        <f t="shared" si="29"/>
        <v/>
      </c>
      <c r="AL14" s="34" t="str">
        <f t="shared" si="29"/>
        <v/>
      </c>
      <c r="AM14" s="34" t="str">
        <f t="shared" si="29"/>
        <v/>
      </c>
      <c r="AN14" s="34" t="str">
        <f t="shared" si="29"/>
        <v/>
      </c>
      <c r="AO14" s="34" t="str">
        <f t="shared" si="29"/>
        <v/>
      </c>
      <c r="AP14" s="34" t="str">
        <f t="shared" si="29"/>
        <v/>
      </c>
      <c r="AQ14" s="34" t="str">
        <f t="shared" si="29"/>
        <v/>
      </c>
      <c r="AR14" s="34" t="str">
        <f t="shared" si="29"/>
        <v/>
      </c>
      <c r="AS14" s="34" t="str">
        <f t="shared" si="29"/>
        <v/>
      </c>
      <c r="AT14" s="34" t="str">
        <f t="shared" si="29"/>
        <v/>
      </c>
      <c r="AU14" s="34" t="str">
        <f t="shared" si="29"/>
        <v/>
      </c>
      <c r="AV14" s="34" t="str">
        <f t="shared" si="29"/>
        <v/>
      </c>
      <c r="AW14" s="34" t="str">
        <f t="shared" si="29"/>
        <v/>
      </c>
      <c r="AX14" s="34" t="str">
        <f t="shared" si="29"/>
        <v/>
      </c>
      <c r="AY14" s="34" t="str">
        <f t="shared" si="29"/>
        <v/>
      </c>
      <c r="AZ14" s="34" t="str">
        <f t="shared" si="29"/>
        <v/>
      </c>
      <c r="BA14" s="34" t="str">
        <f t="shared" si="29"/>
        <v/>
      </c>
      <c r="BB14" s="34" t="str">
        <f t="shared" si="29"/>
        <v/>
      </c>
      <c r="BC14" s="34" t="str">
        <f t="shared" si="29"/>
        <v/>
      </c>
      <c r="BD14" s="34" t="str">
        <f t="shared" si="29"/>
        <v/>
      </c>
      <c r="BE14" s="34" t="str">
        <f t="shared" si="29"/>
        <v/>
      </c>
      <c r="BF14" s="34" t="str">
        <f t="shared" si="29"/>
        <v/>
      </c>
      <c r="BG14" s="34" t="str">
        <f t="shared" si="29"/>
        <v/>
      </c>
      <c r="BH14" s="34" t="str">
        <f t="shared" si="29"/>
        <v/>
      </c>
      <c r="BI14" s="34" t="str">
        <f t="shared" si="29"/>
        <v/>
      </c>
      <c r="BJ14" s="34" t="str">
        <f t="shared" si="29"/>
        <v/>
      </c>
      <c r="BK14" s="34" t="str">
        <f t="shared" si="29"/>
        <v/>
      </c>
      <c r="BL14" s="34" t="str">
        <f t="shared" si="29"/>
        <v/>
      </c>
      <c r="BM14" s="34" t="str">
        <f t="shared" si="29"/>
        <v/>
      </c>
      <c r="BN14" s="34" t="str">
        <f t="shared" si="29"/>
        <v/>
      </c>
      <c r="BO14" s="34" t="str">
        <f t="shared" ref="BO14:DF14" si="30">IF(ISNUMBER(BO3),AVERAGE(BO3:BO10),"")</f>
        <v/>
      </c>
      <c r="BP14" s="34" t="str">
        <f t="shared" ref="BP14" si="31">IF(ISNUMBER(BP3),AVERAGE(BP3:BP10),"")</f>
        <v/>
      </c>
      <c r="BQ14" s="34">
        <f t="shared" si="30"/>
        <v>0.57499999999999996</v>
      </c>
      <c r="BR14" s="34">
        <f t="shared" si="30"/>
        <v>7562</v>
      </c>
      <c r="BS14" s="34" t="str">
        <f t="shared" si="30"/>
        <v/>
      </c>
      <c r="BT14" s="34" t="str">
        <f t="shared" si="30"/>
        <v/>
      </c>
      <c r="BU14" s="34" t="str">
        <f t="shared" si="30"/>
        <v/>
      </c>
      <c r="BV14" s="34" t="str">
        <f t="shared" si="30"/>
        <v/>
      </c>
      <c r="BW14" s="34">
        <f t="shared" si="30"/>
        <v>49737.142857142855</v>
      </c>
      <c r="BX14" s="34">
        <f t="shared" si="30"/>
        <v>38981082343.345001</v>
      </c>
      <c r="BY14" s="34">
        <f t="shared" si="30"/>
        <v>20925.857142857141</v>
      </c>
      <c r="BZ14" s="34">
        <f t="shared" si="30"/>
        <v>9322568725.2374992</v>
      </c>
      <c r="CA14" s="34">
        <f t="shared" si="30"/>
        <v>3079.25</v>
      </c>
      <c r="CB14" s="34">
        <f t="shared" si="30"/>
        <v>370763757.69</v>
      </c>
      <c r="CC14" s="34">
        <f t="shared" si="30"/>
        <v>13329</v>
      </c>
      <c r="CD14" s="34">
        <f t="shared" si="30"/>
        <v>4319653061.79</v>
      </c>
      <c r="CE14" s="34">
        <f t="shared" si="30"/>
        <v>831.5</v>
      </c>
      <c r="CF14" s="34">
        <f t="shared" si="30"/>
        <v>9866724814.1700001</v>
      </c>
      <c r="CG14" s="34">
        <f t="shared" si="30"/>
        <v>1207.5</v>
      </c>
      <c r="CH14" s="34">
        <f t="shared" si="30"/>
        <v>1331119267.9649999</v>
      </c>
      <c r="CI14" s="34">
        <f t="shared" si="30"/>
        <v>50</v>
      </c>
      <c r="CJ14" s="34">
        <f t="shared" si="30"/>
        <v>676924634.91499996</v>
      </c>
      <c r="CK14" s="34">
        <f t="shared" si="30"/>
        <v>13016</v>
      </c>
      <c r="CL14" s="34">
        <f t="shared" si="30"/>
        <v>19877652384.794998</v>
      </c>
      <c r="CM14" s="34">
        <f t="shared" si="30"/>
        <v>41</v>
      </c>
      <c r="CN14" s="34">
        <f t="shared" si="30"/>
        <v>311391518.09000003</v>
      </c>
      <c r="CO14" s="34" t="str">
        <f t="shared" si="30"/>
        <v/>
      </c>
      <c r="CP14" s="34" t="str">
        <f t="shared" si="30"/>
        <v/>
      </c>
      <c r="CQ14" s="34">
        <f t="shared" si="30"/>
        <v>362</v>
      </c>
      <c r="CR14" s="34">
        <f t="shared" si="30"/>
        <v>151477242.21000001</v>
      </c>
      <c r="CS14" s="34" t="str">
        <f t="shared" ref="CS14:CZ14" si="32">IF(ISNUMBER(CS3),AVERAGE(CS3:CS10),"")</f>
        <v/>
      </c>
      <c r="CT14" s="34" t="str">
        <f t="shared" si="32"/>
        <v/>
      </c>
      <c r="CU14" s="34" t="str">
        <f t="shared" si="32"/>
        <v/>
      </c>
      <c r="CV14" s="34" t="str">
        <f t="shared" si="32"/>
        <v/>
      </c>
      <c r="CW14" s="40" t="str">
        <f t="shared" si="32"/>
        <v/>
      </c>
      <c r="CX14" s="40" t="str">
        <f t="shared" si="32"/>
        <v/>
      </c>
      <c r="CY14" s="40" t="str">
        <f t="shared" si="32"/>
        <v/>
      </c>
      <c r="CZ14" s="34" t="str">
        <f t="shared" si="32"/>
        <v/>
      </c>
      <c r="DA14" s="34" t="str">
        <f t="shared" si="30"/>
        <v/>
      </c>
      <c r="DB14" s="34" t="str">
        <f t="shared" si="30"/>
        <v/>
      </c>
      <c r="DC14" s="34" t="str">
        <f t="shared" si="30"/>
        <v/>
      </c>
      <c r="DD14" s="34" t="str">
        <f t="shared" si="30"/>
        <v/>
      </c>
      <c r="DE14" s="34" t="str">
        <f t="shared" si="30"/>
        <v/>
      </c>
      <c r="DF14" s="34" t="str">
        <f t="shared" si="30"/>
        <v/>
      </c>
    </row>
  </sheetData>
  <autoFilter ref="A2:BJ1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000"/>
  <sheetViews>
    <sheetView workbookViewId="0">
      <pane xSplit="5" ySplit="2" topLeftCell="F3" activePane="bottomRight" state="frozen"/>
      <selection pane="topRight" activeCell="F1" sqref="F1"/>
      <selection pane="bottomLeft" activeCell="A3" sqref="A3"/>
      <selection pane="bottomRight" activeCell="C51" sqref="C51"/>
    </sheetView>
  </sheetViews>
  <sheetFormatPr defaultRowHeight="15" x14ac:dyDescent="0.25"/>
  <cols>
    <col min="1" max="1" width="10.7109375" style="4" customWidth="1"/>
    <col min="2" max="2" width="9.140625" style="4" customWidth="1"/>
    <col min="3" max="3" width="9.140625" style="4"/>
    <col min="4" max="4" width="30.28515625" bestFit="1" customWidth="1"/>
    <col min="5" max="5" width="20.7109375" style="4" bestFit="1" customWidth="1"/>
    <col min="6" max="6" width="13.7109375" style="4" bestFit="1" customWidth="1"/>
    <col min="7" max="17" width="9.140625" style="4" customWidth="1"/>
    <col min="18" max="22" width="23" style="4" customWidth="1"/>
    <col min="23" max="23" width="9.140625" style="4" customWidth="1"/>
    <col min="24" max="24" width="16.85546875" style="4" bestFit="1" customWidth="1"/>
    <col min="25" max="25" width="24" style="15" bestFit="1" customWidth="1"/>
    <col min="26" max="26" width="24" style="15" customWidth="1"/>
    <col min="27" max="27" width="19.85546875" style="56" bestFit="1" customWidth="1"/>
    <col min="28" max="28" width="17.5703125" style="15" bestFit="1" customWidth="1"/>
    <col min="29" max="29" width="13.140625" style="4" bestFit="1" customWidth="1"/>
    <col min="30" max="30" width="21.42578125" style="4" customWidth="1"/>
    <col min="31" max="32" width="9.140625" style="4" customWidth="1"/>
    <col min="33" max="33" width="9.140625" style="4"/>
    <col min="34" max="60" width="9.140625" style="4" customWidth="1"/>
    <col min="61" max="62" width="9.140625" style="4"/>
    <col min="63" max="63" width="9.140625" style="4" customWidth="1"/>
    <col min="64" max="64" width="9.140625" style="4"/>
    <col min="65" max="72" width="9.140625" style="4" customWidth="1"/>
    <col min="73" max="74" width="17.85546875" style="4" customWidth="1"/>
    <col min="75" max="77" width="9.140625" style="4" customWidth="1"/>
    <col min="78" max="78" width="11" style="4" customWidth="1"/>
    <col min="79" max="110" width="9.140625" style="4" customWidth="1"/>
    <col min="111" max="112" width="9.140625" style="4"/>
    <col min="113" max="116" width="9.140625" style="4" customWidth="1"/>
  </cols>
  <sheetData>
    <row r="1" spans="1:116" x14ac:dyDescent="0.25">
      <c r="G1" t="s">
        <v>7048</v>
      </c>
      <c r="H1" t="s">
        <v>7048</v>
      </c>
      <c r="I1" t="s">
        <v>7048</v>
      </c>
      <c r="J1" t="s">
        <v>7048</v>
      </c>
      <c r="K1" t="s">
        <v>7048</v>
      </c>
      <c r="L1" t="s">
        <v>7048</v>
      </c>
      <c r="M1" t="s">
        <v>7048</v>
      </c>
      <c r="N1" t="s">
        <v>7048</v>
      </c>
      <c r="O1" t="s">
        <v>7048</v>
      </c>
      <c r="P1" t="s">
        <v>7048</v>
      </c>
      <c r="R1" s="3" t="s">
        <v>51</v>
      </c>
      <c r="W1" s="3" t="s">
        <v>52</v>
      </c>
    </row>
    <row r="2" spans="1:116" s="4" customFormat="1" x14ac:dyDescent="0.25">
      <c r="A2" s="1" t="s">
        <v>4</v>
      </c>
      <c r="B2" s="28" t="s">
        <v>7032</v>
      </c>
      <c r="C2" s="1" t="s">
        <v>0</v>
      </c>
      <c r="D2" s="1" t="s">
        <v>1</v>
      </c>
      <c r="E2" s="1" t="s">
        <v>7</v>
      </c>
      <c r="F2" s="28" t="s">
        <v>7028</v>
      </c>
      <c r="G2" s="29" t="s">
        <v>3352</v>
      </c>
      <c r="H2" s="29" t="s">
        <v>692</v>
      </c>
      <c r="I2" s="29" t="s">
        <v>7033</v>
      </c>
      <c r="J2" s="29" t="s">
        <v>7034</v>
      </c>
      <c r="K2" s="29" t="s">
        <v>7035</v>
      </c>
      <c r="L2" s="29" t="s">
        <v>7036</v>
      </c>
      <c r="M2" s="29" t="s">
        <v>7037</v>
      </c>
      <c r="N2" s="29" t="s">
        <v>7039</v>
      </c>
      <c r="O2" s="29" t="s">
        <v>7038</v>
      </c>
      <c r="P2" s="29" t="s">
        <v>7049</v>
      </c>
      <c r="Q2" s="26"/>
      <c r="S2" s="29" t="s">
        <v>217</v>
      </c>
      <c r="T2" s="29" t="s">
        <v>4969</v>
      </c>
      <c r="U2" s="29" t="s">
        <v>151</v>
      </c>
      <c r="V2" s="29" t="s">
        <v>741</v>
      </c>
      <c r="X2" s="1" t="s">
        <v>7124</v>
      </c>
      <c r="Y2" s="51" t="s">
        <v>7123</v>
      </c>
      <c r="Z2" s="51"/>
      <c r="AA2" s="47" t="s">
        <v>7120</v>
      </c>
      <c r="AB2" s="47" t="s">
        <v>7120</v>
      </c>
      <c r="AC2" s="1" t="s">
        <v>7121</v>
      </c>
      <c r="AD2" s="27" t="s">
        <v>7122</v>
      </c>
      <c r="AE2" s="1" t="s">
        <v>13</v>
      </c>
      <c r="AF2" s="1" t="s">
        <v>14</v>
      </c>
      <c r="AG2" s="1" t="s">
        <v>15</v>
      </c>
      <c r="AH2" s="1" t="s">
        <v>16</v>
      </c>
      <c r="AI2" s="1" t="s">
        <v>17</v>
      </c>
      <c r="AJ2" s="1" t="s">
        <v>24</v>
      </c>
      <c r="AK2" s="1" t="s">
        <v>25</v>
      </c>
      <c r="AL2" s="1" t="s">
        <v>26</v>
      </c>
      <c r="AM2" s="1" t="s">
        <v>27</v>
      </c>
      <c r="AN2" s="1" t="s">
        <v>28</v>
      </c>
      <c r="AO2" s="1" t="s">
        <v>29</v>
      </c>
      <c r="AP2" s="1" t="s">
        <v>30</v>
      </c>
      <c r="AQ2" s="1" t="s">
        <v>31</v>
      </c>
      <c r="AR2" s="1" t="s">
        <v>32</v>
      </c>
      <c r="AS2" s="1" t="s">
        <v>33</v>
      </c>
      <c r="AT2" s="1" t="s">
        <v>34</v>
      </c>
      <c r="AU2" s="1" t="s">
        <v>35</v>
      </c>
      <c r="AV2" s="1" t="s">
        <v>36</v>
      </c>
      <c r="AW2" s="1" t="s">
        <v>37</v>
      </c>
      <c r="AX2" s="1" t="s">
        <v>38</v>
      </c>
      <c r="AY2" s="1" t="s">
        <v>39</v>
      </c>
      <c r="AZ2" s="1" t="s">
        <v>40</v>
      </c>
      <c r="BA2" s="1" t="s">
        <v>41</v>
      </c>
      <c r="BB2" s="1" t="s">
        <v>42</v>
      </c>
      <c r="BC2" s="1" t="s">
        <v>43</v>
      </c>
      <c r="BD2" s="1" t="s">
        <v>44</v>
      </c>
      <c r="BE2" s="1" t="s">
        <v>45</v>
      </c>
      <c r="BF2" s="1" t="s">
        <v>46</v>
      </c>
      <c r="BG2" s="1" t="s">
        <v>47</v>
      </c>
      <c r="BH2" s="1" t="s">
        <v>48</v>
      </c>
      <c r="BI2" s="1" t="s">
        <v>50</v>
      </c>
      <c r="BJ2" s="1" t="s">
        <v>53</v>
      </c>
      <c r="BK2" s="1" t="s">
        <v>54</v>
      </c>
      <c r="BL2" s="1" t="s">
        <v>55</v>
      </c>
      <c r="BM2" s="1" t="s">
        <v>58</v>
      </c>
      <c r="BN2" s="1" t="s">
        <v>59</v>
      </c>
      <c r="BO2" s="1" t="s">
        <v>60</v>
      </c>
      <c r="BP2" s="1" t="s">
        <v>61</v>
      </c>
      <c r="BQ2" s="1" t="s">
        <v>62</v>
      </c>
      <c r="BR2" s="1" t="s">
        <v>64</v>
      </c>
      <c r="BS2" s="1" t="s">
        <v>65</v>
      </c>
      <c r="BT2" s="1" t="s">
        <v>66</v>
      </c>
      <c r="BU2" s="1" t="s">
        <v>67</v>
      </c>
      <c r="BV2" s="28" t="s">
        <v>7060</v>
      </c>
      <c r="BW2" s="1" t="s">
        <v>68</v>
      </c>
      <c r="BX2" s="1" t="s">
        <v>69</v>
      </c>
      <c r="BY2" s="1" t="s">
        <v>71</v>
      </c>
      <c r="BZ2" s="1" t="s">
        <v>72</v>
      </c>
      <c r="CA2" s="1" t="s">
        <v>73</v>
      </c>
      <c r="CB2" s="1" t="s">
        <v>74</v>
      </c>
      <c r="CC2" s="1" t="s">
        <v>75</v>
      </c>
      <c r="CD2" s="1" t="s">
        <v>76</v>
      </c>
      <c r="CE2" s="1" t="s">
        <v>77</v>
      </c>
      <c r="CF2" s="1" t="s">
        <v>78</v>
      </c>
      <c r="CG2" s="1" t="s">
        <v>79</v>
      </c>
      <c r="CH2" s="1" t="s">
        <v>80</v>
      </c>
      <c r="CI2" s="1" t="s">
        <v>81</v>
      </c>
      <c r="CJ2" s="1" t="s">
        <v>82</v>
      </c>
      <c r="CK2" s="1" t="s">
        <v>83</v>
      </c>
      <c r="CL2" s="1" t="s">
        <v>84</v>
      </c>
      <c r="CM2" s="1" t="s">
        <v>85</v>
      </c>
      <c r="CN2" s="1" t="s">
        <v>86</v>
      </c>
      <c r="CO2" s="1" t="s">
        <v>87</v>
      </c>
      <c r="CP2" s="1" t="s">
        <v>88</v>
      </c>
      <c r="CQ2" s="1" t="s">
        <v>89</v>
      </c>
      <c r="CR2" s="1" t="s">
        <v>90</v>
      </c>
      <c r="CS2" s="1" t="s">
        <v>91</v>
      </c>
      <c r="CT2" s="1" t="s">
        <v>92</v>
      </c>
      <c r="CU2" s="1" t="s">
        <v>93</v>
      </c>
      <c r="CV2" s="1" t="s">
        <v>94</v>
      </c>
      <c r="CW2" s="1" t="s">
        <v>95</v>
      </c>
      <c r="CX2" s="1" t="s">
        <v>96</v>
      </c>
      <c r="CY2" s="1" t="s">
        <v>97</v>
      </c>
      <c r="CZ2" s="1" t="s">
        <v>98</v>
      </c>
      <c r="DA2" s="1" t="s">
        <v>99</v>
      </c>
      <c r="DB2" s="1" t="s">
        <v>100</v>
      </c>
      <c r="DC2" s="1" t="s">
        <v>101</v>
      </c>
      <c r="DD2" s="1" t="s">
        <v>102</v>
      </c>
      <c r="DE2" s="1" t="s">
        <v>103</v>
      </c>
      <c r="DF2" s="1" t="s">
        <v>104</v>
      </c>
      <c r="DG2" s="1" t="s">
        <v>107</v>
      </c>
      <c r="DH2" s="1" t="s">
        <v>108</v>
      </c>
      <c r="DI2" s="1" t="s">
        <v>7015</v>
      </c>
      <c r="DJ2" s="1" t="s">
        <v>7016</v>
      </c>
      <c r="DK2" s="1" t="s">
        <v>7017</v>
      </c>
      <c r="DL2" s="1" t="s">
        <v>7018</v>
      </c>
    </row>
    <row r="3" spans="1:116" ht="15" customHeight="1" x14ac:dyDescent="0.25">
      <c r="A3" s="16">
        <v>2018</v>
      </c>
      <c r="B3" s="16"/>
      <c r="C3" s="4" t="s">
        <v>112</v>
      </c>
      <c r="D3" t="s">
        <v>113</v>
      </c>
      <c r="E3" s="4" t="s">
        <v>7020</v>
      </c>
      <c r="X3" s="18">
        <v>19291104007</v>
      </c>
      <c r="Y3" s="33"/>
      <c r="Z3" s="58">
        <f>AA3-AB3</f>
        <v>0.02</v>
      </c>
      <c r="AA3" s="53">
        <v>0.02</v>
      </c>
      <c r="AC3" s="18">
        <f>AA3*X3</f>
        <v>385822080.13999999</v>
      </c>
      <c r="AD3" s="33">
        <f>AC3/1000000000</f>
        <v>0.38582208013999997</v>
      </c>
      <c r="AE3" s="4" t="s">
        <v>126</v>
      </c>
      <c r="AF3" s="4" t="s">
        <v>126</v>
      </c>
      <c r="AG3" s="4" t="s">
        <v>126</v>
      </c>
      <c r="AH3" s="4" t="s">
        <v>126</v>
      </c>
      <c r="AI3" s="16">
        <v>102</v>
      </c>
      <c r="AJ3" s="4" t="s">
        <v>126</v>
      </c>
      <c r="AK3" s="4" t="s">
        <v>126</v>
      </c>
      <c r="AM3" s="4" t="s">
        <v>126</v>
      </c>
      <c r="AN3" s="4" t="s">
        <v>126</v>
      </c>
      <c r="AO3" s="4" t="s">
        <v>126</v>
      </c>
      <c r="AP3" s="4" t="s">
        <v>126</v>
      </c>
      <c r="AQ3" s="4" t="s">
        <v>126</v>
      </c>
      <c r="AR3" s="4" t="s">
        <v>126</v>
      </c>
      <c r="AS3" s="4" t="s">
        <v>126</v>
      </c>
      <c r="AT3" s="4" t="s">
        <v>126</v>
      </c>
      <c r="AU3" s="4" t="s">
        <v>126</v>
      </c>
      <c r="AV3" s="4" t="s">
        <v>126</v>
      </c>
      <c r="AW3" s="4" t="s">
        <v>126</v>
      </c>
      <c r="AX3" s="4" t="s">
        <v>126</v>
      </c>
      <c r="AY3" s="4" t="s">
        <v>126</v>
      </c>
      <c r="AZ3" s="4" t="s">
        <v>126</v>
      </c>
      <c r="BA3" s="4" t="s">
        <v>126</v>
      </c>
      <c r="BB3" s="4" t="s">
        <v>126</v>
      </c>
      <c r="BC3" s="4" t="s">
        <v>126</v>
      </c>
      <c r="BD3" s="4" t="s">
        <v>126</v>
      </c>
      <c r="BE3" s="4" t="s">
        <v>126</v>
      </c>
      <c r="BF3" s="4" t="s">
        <v>126</v>
      </c>
      <c r="BG3" s="4" t="s">
        <v>126</v>
      </c>
      <c r="BH3" s="4" t="s">
        <v>126</v>
      </c>
      <c r="BI3" s="4" t="s">
        <v>126</v>
      </c>
      <c r="BJ3" s="4" t="s">
        <v>126</v>
      </c>
      <c r="BL3" s="4" t="s">
        <v>126</v>
      </c>
      <c r="BM3" s="4" t="s">
        <v>155</v>
      </c>
      <c r="BN3" s="4" t="s">
        <v>156</v>
      </c>
      <c r="BO3" s="4" t="s">
        <v>157</v>
      </c>
      <c r="BP3" s="4" t="s">
        <v>158</v>
      </c>
      <c r="BQ3" s="4" t="s">
        <v>126</v>
      </c>
      <c r="BS3" s="22">
        <v>0.35</v>
      </c>
      <c r="BT3" s="22">
        <v>124</v>
      </c>
      <c r="BU3" s="22"/>
      <c r="BV3" s="22"/>
      <c r="BW3" s="22"/>
      <c r="BX3" s="22"/>
      <c r="BY3" s="22">
        <v>2869</v>
      </c>
      <c r="BZ3" s="22">
        <v>2874329373.3800001</v>
      </c>
      <c r="CA3" s="22">
        <v>1220</v>
      </c>
      <c r="CB3" s="22">
        <v>1790274900.95</v>
      </c>
      <c r="CC3" s="22">
        <v>671</v>
      </c>
      <c r="CD3" s="22">
        <v>295291273.06999999</v>
      </c>
      <c r="CE3" s="22">
        <v>327</v>
      </c>
      <c r="CF3" s="22">
        <v>1214809185.3699999</v>
      </c>
      <c r="CG3" s="22">
        <v>222</v>
      </c>
      <c r="CH3" s="22">
        <v>280174442.50999999</v>
      </c>
      <c r="CI3" s="22">
        <v>906</v>
      </c>
      <c r="CJ3" s="22">
        <v>1062238535.9299999</v>
      </c>
      <c r="CK3" s="22">
        <v>50</v>
      </c>
      <c r="CL3" s="22">
        <v>353849269.82999998</v>
      </c>
      <c r="CM3" s="22">
        <v>882</v>
      </c>
      <c r="CN3" s="22">
        <v>1023304769.59</v>
      </c>
      <c r="CO3" s="22">
        <v>74</v>
      </c>
      <c r="CP3" s="22">
        <v>392783036.18000001</v>
      </c>
      <c r="CQ3" s="22"/>
      <c r="CR3" s="22"/>
      <c r="CS3" s="22">
        <v>362</v>
      </c>
      <c r="CT3" s="22">
        <v>151477242.21000001</v>
      </c>
      <c r="CU3" s="22"/>
      <c r="CV3" s="22"/>
      <c r="CW3" s="22"/>
      <c r="CX3" s="22"/>
      <c r="CY3" s="22"/>
      <c r="CZ3" s="22"/>
      <c r="DA3" s="22"/>
      <c r="DB3" s="22"/>
      <c r="DC3" s="22"/>
      <c r="DD3" s="22"/>
      <c r="DE3" s="22"/>
      <c r="DF3" s="22"/>
    </row>
    <row r="4" spans="1:116" ht="15" customHeight="1" x14ac:dyDescent="0.25">
      <c r="A4" s="16">
        <v>2009</v>
      </c>
      <c r="B4" s="16"/>
      <c r="C4" s="4" t="s">
        <v>183</v>
      </c>
      <c r="D4" t="s">
        <v>184</v>
      </c>
      <c r="E4" s="4" t="s">
        <v>7022</v>
      </c>
      <c r="R4" s="4" t="s">
        <v>216</v>
      </c>
      <c r="W4" s="4" t="s">
        <v>217</v>
      </c>
      <c r="X4" s="18">
        <v>14887629268</v>
      </c>
      <c r="Y4" s="33"/>
      <c r="Z4" s="58">
        <f t="shared" ref="Z4:Z67" si="0">AA4-AB4</f>
        <v>0</v>
      </c>
      <c r="AA4" s="54" t="s">
        <v>193</v>
      </c>
      <c r="AB4" s="37">
        <v>6.5000000000000002E-2</v>
      </c>
      <c r="AC4" s="18">
        <f t="shared" ref="AC4:AC67" si="1">AA4*X4</f>
        <v>967695902.42000008</v>
      </c>
      <c r="AD4" s="33">
        <f>AC4/1000000000</f>
        <v>0.96769590242000003</v>
      </c>
      <c r="AE4" s="4" t="s">
        <v>126</v>
      </c>
      <c r="AF4" s="4" t="s">
        <v>126</v>
      </c>
      <c r="AG4" s="4" t="s">
        <v>126</v>
      </c>
      <c r="AH4" s="4" t="s">
        <v>198</v>
      </c>
      <c r="AJ4" s="4" t="s">
        <v>126</v>
      </c>
      <c r="AN4" s="4" t="s">
        <v>126</v>
      </c>
      <c r="AO4" s="4" t="s">
        <v>126</v>
      </c>
      <c r="AP4" s="4" t="s">
        <v>126</v>
      </c>
      <c r="AQ4" s="4" t="s">
        <v>126</v>
      </c>
      <c r="AR4" s="4" t="s">
        <v>126</v>
      </c>
      <c r="AT4" s="4" t="s">
        <v>126</v>
      </c>
      <c r="AX4" s="4" t="s">
        <v>126</v>
      </c>
      <c r="AY4" s="4" t="s">
        <v>126</v>
      </c>
      <c r="AZ4" s="4" t="s">
        <v>126</v>
      </c>
      <c r="BA4" s="4" t="s">
        <v>126</v>
      </c>
      <c r="BB4" s="4" t="s">
        <v>126</v>
      </c>
      <c r="BC4" s="4" t="s">
        <v>126</v>
      </c>
      <c r="BD4" s="4" t="s">
        <v>126</v>
      </c>
      <c r="BE4" s="4" t="s">
        <v>126</v>
      </c>
      <c r="BI4" s="4" t="s">
        <v>126</v>
      </c>
      <c r="BJ4" s="4" t="s">
        <v>126</v>
      </c>
      <c r="BK4" s="4" t="s">
        <v>218</v>
      </c>
      <c r="BL4" s="4" t="s">
        <v>198</v>
      </c>
      <c r="BN4" s="4" t="s">
        <v>156</v>
      </c>
      <c r="BO4" s="4" t="s">
        <v>157</v>
      </c>
      <c r="BQ4" s="4" t="s">
        <v>126</v>
      </c>
      <c r="BR4" s="22">
        <v>1</v>
      </c>
      <c r="BS4" s="22"/>
      <c r="BT4" s="18"/>
      <c r="BU4" s="18">
        <v>117969592</v>
      </c>
      <c r="BV4" s="18"/>
      <c r="BW4" s="22">
        <v>0.08</v>
      </c>
      <c r="BX4" s="18" t="s">
        <v>223</v>
      </c>
      <c r="BY4" s="18">
        <v>6440</v>
      </c>
      <c r="BZ4" s="18">
        <v>2430485583</v>
      </c>
      <c r="CA4" s="18">
        <v>4568</v>
      </c>
      <c r="CB4" s="18">
        <v>1359833870</v>
      </c>
      <c r="CC4" s="18">
        <v>2526</v>
      </c>
      <c r="CD4" s="18">
        <v>751956854</v>
      </c>
      <c r="CE4" s="18">
        <v>848</v>
      </c>
      <c r="CF4" s="18">
        <v>252438512</v>
      </c>
      <c r="CG4" s="18">
        <v>1194</v>
      </c>
      <c r="CH4" s="18">
        <v>355438188</v>
      </c>
      <c r="CI4" s="18">
        <v>4263</v>
      </c>
      <c r="CJ4" s="18">
        <v>843639770</v>
      </c>
      <c r="CK4" s="18">
        <v>305</v>
      </c>
      <c r="CL4" s="18">
        <v>516194099</v>
      </c>
      <c r="CM4" s="18">
        <v>1700</v>
      </c>
      <c r="CN4" s="18"/>
      <c r="CO4" s="18">
        <v>105</v>
      </c>
      <c r="CP4" s="18">
        <v>425226671</v>
      </c>
      <c r="CQ4" s="18"/>
      <c r="CR4" s="18"/>
      <c r="CS4" s="18">
        <v>677</v>
      </c>
      <c r="CT4" s="18">
        <v>362888561</v>
      </c>
      <c r="CU4" s="18">
        <v>100</v>
      </c>
      <c r="CV4" s="18">
        <v>88414553</v>
      </c>
      <c r="CW4" s="18">
        <v>4468</v>
      </c>
      <c r="CX4" s="18">
        <v>1271419317</v>
      </c>
      <c r="CY4" s="18">
        <v>3.37</v>
      </c>
      <c r="CZ4" s="18">
        <v>2</v>
      </c>
      <c r="DA4" s="18">
        <v>4.41</v>
      </c>
      <c r="DB4" s="18">
        <v>369</v>
      </c>
      <c r="DC4" s="18">
        <v>481</v>
      </c>
      <c r="DD4" s="18"/>
      <c r="DE4" s="18">
        <v>30</v>
      </c>
      <c r="DF4" s="18">
        <v>1775</v>
      </c>
      <c r="DG4" s="18">
        <v>52</v>
      </c>
      <c r="DH4" s="18">
        <v>15</v>
      </c>
      <c r="DI4" s="4" t="s">
        <v>126</v>
      </c>
      <c r="DJ4" s="4" t="s">
        <v>126</v>
      </c>
      <c r="DK4" s="4" t="s">
        <v>126</v>
      </c>
      <c r="DL4" s="4" t="s">
        <v>126</v>
      </c>
    </row>
    <row r="5" spans="1:116" ht="15" customHeight="1" x14ac:dyDescent="0.25">
      <c r="C5" s="4" t="s">
        <v>259</v>
      </c>
      <c r="D5" t="s">
        <v>260</v>
      </c>
      <c r="E5" s="4" t="s">
        <v>7021</v>
      </c>
      <c r="X5" s="18">
        <v>163044443983</v>
      </c>
      <c r="Y5" s="33"/>
      <c r="Z5" s="58">
        <f t="shared" si="0"/>
        <v>0.17399999999999999</v>
      </c>
      <c r="AA5" s="53">
        <v>0.17399999999999999</v>
      </c>
      <c r="AC5" s="18">
        <f t="shared" si="1"/>
        <v>28369733253.042</v>
      </c>
      <c r="AD5" s="33">
        <f t="shared" ref="AD5:AD67" si="2">AC5/1000000000</f>
        <v>28.369733253042</v>
      </c>
      <c r="AE5" s="4" t="s">
        <v>126</v>
      </c>
      <c r="AF5" s="4" t="s">
        <v>126</v>
      </c>
      <c r="AG5" s="4" t="s">
        <v>126</v>
      </c>
      <c r="AH5" s="4" t="s">
        <v>126</v>
      </c>
      <c r="AJ5" s="4" t="s">
        <v>126</v>
      </c>
      <c r="AN5" s="4" t="s">
        <v>126</v>
      </c>
      <c r="AR5" s="4" t="s">
        <v>126</v>
      </c>
      <c r="AS5" s="4" t="s">
        <v>126</v>
      </c>
      <c r="AT5" s="4" t="s">
        <v>126</v>
      </c>
      <c r="BJ5" s="4" t="s">
        <v>198</v>
      </c>
      <c r="BL5" s="4" t="s">
        <v>198</v>
      </c>
      <c r="BR5" s="22"/>
      <c r="BS5" s="22"/>
      <c r="BT5" s="18"/>
      <c r="BU5" s="18"/>
      <c r="BV5" s="18"/>
      <c r="BW5" s="22"/>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row>
    <row r="6" spans="1:116" ht="15" customHeight="1" x14ac:dyDescent="0.25">
      <c r="C6" s="4" t="s">
        <v>277</v>
      </c>
      <c r="D6" t="s">
        <v>278</v>
      </c>
      <c r="E6" s="4" t="s">
        <v>7022</v>
      </c>
      <c r="X6" s="18">
        <v>636000000</v>
      </c>
      <c r="Y6" s="33"/>
      <c r="Z6" s="58">
        <f t="shared" si="0"/>
        <v>0.4</v>
      </c>
      <c r="AA6" s="53">
        <v>0.4</v>
      </c>
      <c r="AC6" s="18">
        <f t="shared" si="1"/>
        <v>254400000</v>
      </c>
      <c r="AD6" s="33">
        <f t="shared" si="2"/>
        <v>0.25440000000000002</v>
      </c>
      <c r="AF6" s="4" t="s">
        <v>126</v>
      </c>
      <c r="AG6" s="4" t="s">
        <v>126</v>
      </c>
      <c r="AJ6" s="4" t="s">
        <v>126</v>
      </c>
      <c r="AN6" s="4" t="s">
        <v>126</v>
      </c>
      <c r="AQ6" s="4" t="s">
        <v>126</v>
      </c>
      <c r="AR6" s="4" t="s">
        <v>126</v>
      </c>
      <c r="AS6" s="4" t="s">
        <v>126</v>
      </c>
      <c r="AT6" s="4" t="s">
        <v>126</v>
      </c>
      <c r="AU6" s="4" t="s">
        <v>126</v>
      </c>
      <c r="AV6" s="4" t="s">
        <v>126</v>
      </c>
      <c r="AW6" s="4" t="s">
        <v>126</v>
      </c>
      <c r="AX6" s="4" t="s">
        <v>126</v>
      </c>
      <c r="AY6" s="4" t="s">
        <v>126</v>
      </c>
      <c r="AZ6" s="4" t="s">
        <v>126</v>
      </c>
      <c r="BB6" s="4" t="s">
        <v>126</v>
      </c>
      <c r="BC6" s="4" t="s">
        <v>126</v>
      </c>
      <c r="BD6" s="4" t="s">
        <v>126</v>
      </c>
      <c r="BE6" s="4" t="s">
        <v>126</v>
      </c>
      <c r="BR6" s="22"/>
      <c r="BS6" s="22"/>
      <c r="BT6" s="18"/>
      <c r="BU6" s="18"/>
      <c r="BV6" s="18"/>
      <c r="BW6" s="22"/>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row>
    <row r="7" spans="1:116" ht="15" customHeight="1" x14ac:dyDescent="0.25">
      <c r="C7" s="4" t="s">
        <v>299</v>
      </c>
      <c r="D7" t="s">
        <v>184</v>
      </c>
      <c r="E7" s="4" t="s">
        <v>7019</v>
      </c>
      <c r="X7" s="18">
        <v>3330281523</v>
      </c>
      <c r="Y7" s="33"/>
      <c r="Z7" s="58">
        <f t="shared" si="0"/>
        <v>0.4</v>
      </c>
      <c r="AA7" s="53">
        <v>0.4</v>
      </c>
      <c r="AC7" s="18">
        <f t="shared" si="1"/>
        <v>1332112609.2</v>
      </c>
      <c r="AD7" s="33">
        <f t="shared" si="2"/>
        <v>1.3321126092</v>
      </c>
      <c r="AF7" s="4" t="s">
        <v>126</v>
      </c>
      <c r="AG7" s="4" t="s">
        <v>126</v>
      </c>
      <c r="AJ7" s="4" t="s">
        <v>126</v>
      </c>
      <c r="AN7" s="4" t="s">
        <v>126</v>
      </c>
      <c r="AR7" s="4" t="s">
        <v>126</v>
      </c>
      <c r="AT7" s="4" t="s">
        <v>126</v>
      </c>
      <c r="AU7" s="4" t="s">
        <v>126</v>
      </c>
      <c r="AV7" s="4" t="s">
        <v>126</v>
      </c>
      <c r="AW7" s="4" t="s">
        <v>126</v>
      </c>
      <c r="BA7" s="4" t="s">
        <v>126</v>
      </c>
      <c r="BB7" s="4" t="s">
        <v>126</v>
      </c>
      <c r="BR7" s="22"/>
      <c r="BS7" s="22"/>
      <c r="BT7" s="18"/>
      <c r="BU7" s="18"/>
      <c r="BV7" s="18"/>
      <c r="BW7" s="22"/>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row>
    <row r="8" spans="1:116" ht="15" customHeight="1" x14ac:dyDescent="0.25">
      <c r="A8" s="16">
        <v>2018</v>
      </c>
      <c r="B8" s="16"/>
      <c r="C8" s="4" t="s">
        <v>318</v>
      </c>
      <c r="D8" t="s">
        <v>319</v>
      </c>
      <c r="E8" s="4" t="s">
        <v>7021</v>
      </c>
      <c r="R8" s="4" t="s">
        <v>352</v>
      </c>
      <c r="X8" s="18">
        <v>101353230784</v>
      </c>
      <c r="Y8" s="33"/>
      <c r="Z8" s="58">
        <f t="shared" si="0"/>
        <v>0</v>
      </c>
      <c r="AA8" s="54" t="s">
        <v>325</v>
      </c>
      <c r="AB8" s="37">
        <v>7.0000000000000007E-2</v>
      </c>
      <c r="AC8" s="18">
        <f t="shared" si="1"/>
        <v>7094726154.8800011</v>
      </c>
      <c r="AD8" s="33">
        <f t="shared" si="2"/>
        <v>7.0947261548800009</v>
      </c>
      <c r="AE8" s="4" t="s">
        <v>126</v>
      </c>
      <c r="AF8" s="4" t="s">
        <v>126</v>
      </c>
      <c r="AG8" s="4" t="s">
        <v>126</v>
      </c>
      <c r="AH8" s="4" t="s">
        <v>198</v>
      </c>
      <c r="AI8" s="16">
        <v>0</v>
      </c>
      <c r="AJ8" s="4" t="s">
        <v>126</v>
      </c>
      <c r="AK8" s="4" t="s">
        <v>126</v>
      </c>
      <c r="AM8" s="4" t="s">
        <v>126</v>
      </c>
      <c r="AN8" s="4" t="s">
        <v>126</v>
      </c>
      <c r="AO8" s="4" t="s">
        <v>126</v>
      </c>
      <c r="AP8" s="4" t="s">
        <v>126</v>
      </c>
      <c r="AQ8" s="4" t="s">
        <v>126</v>
      </c>
      <c r="AR8" s="4" t="s">
        <v>126</v>
      </c>
      <c r="AS8" s="4" t="s">
        <v>126</v>
      </c>
      <c r="AT8" s="4" t="s">
        <v>126</v>
      </c>
      <c r="AU8" s="4" t="s">
        <v>126</v>
      </c>
      <c r="AV8" s="4" t="s">
        <v>126</v>
      </c>
      <c r="AW8" s="4" t="s">
        <v>126</v>
      </c>
      <c r="AX8" s="4" t="s">
        <v>126</v>
      </c>
      <c r="AY8" s="4" t="s">
        <v>126</v>
      </c>
      <c r="AZ8" s="4" t="s">
        <v>126</v>
      </c>
      <c r="BA8" s="4" t="s">
        <v>126</v>
      </c>
      <c r="BB8" s="4" t="s">
        <v>126</v>
      </c>
      <c r="BC8" s="4" t="s">
        <v>126</v>
      </c>
      <c r="BD8" s="4" t="s">
        <v>126</v>
      </c>
      <c r="BE8" s="4" t="s">
        <v>126</v>
      </c>
      <c r="BF8" s="4" t="s">
        <v>126</v>
      </c>
      <c r="BG8" s="4" t="s">
        <v>126</v>
      </c>
      <c r="BH8" s="4" t="s">
        <v>126</v>
      </c>
      <c r="BI8" s="4" t="s">
        <v>126</v>
      </c>
      <c r="BJ8" s="4" t="s">
        <v>198</v>
      </c>
      <c r="BL8" s="4" t="s">
        <v>198</v>
      </c>
      <c r="BN8" s="4" t="s">
        <v>156</v>
      </c>
      <c r="BO8" s="4" t="s">
        <v>157</v>
      </c>
      <c r="BQ8" s="4" t="s">
        <v>126</v>
      </c>
      <c r="BR8" s="22">
        <v>0.14499999999999999</v>
      </c>
      <c r="BS8" s="22">
        <v>5.0000000000000001E-3</v>
      </c>
      <c r="BT8" s="18">
        <v>250</v>
      </c>
      <c r="BU8" s="18">
        <v>872048238</v>
      </c>
      <c r="BV8" s="18"/>
      <c r="BW8" s="22">
        <v>7.4000000000000003E-3</v>
      </c>
      <c r="BX8" s="18" t="s">
        <v>361</v>
      </c>
      <c r="BY8" s="18">
        <v>996</v>
      </c>
      <c r="BZ8" s="18">
        <v>1468878273365</v>
      </c>
      <c r="CA8" s="18">
        <v>240</v>
      </c>
      <c r="CB8" s="18">
        <v>236213957873.56</v>
      </c>
      <c r="CC8" s="18">
        <v>18</v>
      </c>
      <c r="CD8" s="18">
        <v>60465409127.900002</v>
      </c>
      <c r="CE8" s="18">
        <v>181</v>
      </c>
      <c r="CF8" s="18">
        <v>145630096141.42999</v>
      </c>
      <c r="CG8" s="18">
        <v>39</v>
      </c>
      <c r="CH8" s="18">
        <v>30113452604.23</v>
      </c>
      <c r="CI8" s="18">
        <v>881</v>
      </c>
      <c r="CJ8" s="18">
        <v>3494108258.0900002</v>
      </c>
      <c r="CK8" s="18">
        <v>10</v>
      </c>
      <c r="CL8" s="18">
        <v>1074806057.55</v>
      </c>
      <c r="CM8" s="18">
        <v>466</v>
      </c>
      <c r="CN8" s="18">
        <v>503703863.95999998</v>
      </c>
      <c r="CO8" s="18">
        <v>425</v>
      </c>
      <c r="CP8" s="18">
        <v>4065210451.6700001</v>
      </c>
      <c r="CQ8" s="18"/>
      <c r="CR8" s="18"/>
      <c r="CS8" s="18">
        <v>10</v>
      </c>
      <c r="CT8" s="18">
        <v>1802636.68</v>
      </c>
      <c r="CU8" s="18">
        <v>206</v>
      </c>
      <c r="CV8" s="18">
        <v>412823174.75</v>
      </c>
      <c r="CW8" s="18">
        <v>22</v>
      </c>
      <c r="CX8" s="18">
        <v>4503348.16</v>
      </c>
      <c r="CY8" s="18">
        <v>2</v>
      </c>
      <c r="CZ8" s="18">
        <v>3</v>
      </c>
      <c r="DA8" s="18">
        <v>3</v>
      </c>
      <c r="DB8" s="18">
        <v>4</v>
      </c>
      <c r="DC8" s="18">
        <v>5</v>
      </c>
      <c r="DD8" s="18">
        <v>5</v>
      </c>
      <c r="DE8" s="18">
        <v>20</v>
      </c>
      <c r="DF8" s="18">
        <v>52</v>
      </c>
      <c r="DG8" s="18">
        <v>93</v>
      </c>
      <c r="DH8" s="18">
        <v>93</v>
      </c>
      <c r="DI8" s="4" t="s">
        <v>126</v>
      </c>
      <c r="DJ8" s="4" t="s">
        <v>126</v>
      </c>
      <c r="DK8" s="4" t="s">
        <v>126</v>
      </c>
      <c r="DL8" s="4" t="s">
        <v>126</v>
      </c>
    </row>
    <row r="9" spans="1:116" ht="15" customHeight="1" x14ac:dyDescent="0.25">
      <c r="C9" s="4" t="s">
        <v>392</v>
      </c>
      <c r="D9" t="s">
        <v>393</v>
      </c>
      <c r="E9" s="4" t="s">
        <v>7019</v>
      </c>
      <c r="X9" s="18">
        <v>1471125925</v>
      </c>
      <c r="Y9" s="33"/>
      <c r="Z9" s="58">
        <f t="shared" si="0"/>
        <v>0.19</v>
      </c>
      <c r="AA9" s="53">
        <v>0.19</v>
      </c>
      <c r="AC9" s="18">
        <f t="shared" si="1"/>
        <v>279513925.75</v>
      </c>
      <c r="AD9" s="33">
        <f t="shared" si="2"/>
        <v>0.27951392575</v>
      </c>
      <c r="AE9" s="4" t="s">
        <v>126</v>
      </c>
      <c r="AF9" s="4" t="s">
        <v>126</v>
      </c>
      <c r="AG9" s="4" t="s">
        <v>126</v>
      </c>
      <c r="AJ9" s="4" t="s">
        <v>126</v>
      </c>
      <c r="AN9" s="4" t="s">
        <v>126</v>
      </c>
      <c r="AR9" s="4" t="s">
        <v>126</v>
      </c>
      <c r="AU9" s="4" t="s">
        <v>126</v>
      </c>
      <c r="BA9" s="4" t="s">
        <v>126</v>
      </c>
      <c r="BB9" s="4" t="s">
        <v>126</v>
      </c>
      <c r="BR9" s="22"/>
      <c r="BS9" s="22"/>
      <c r="BT9" s="18"/>
      <c r="BU9" s="18"/>
      <c r="BV9" s="18"/>
      <c r="BW9" s="22"/>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row>
    <row r="10" spans="1:116" ht="15" customHeight="1" x14ac:dyDescent="0.25">
      <c r="A10" s="4" t="s">
        <v>411</v>
      </c>
      <c r="C10" s="4" t="s">
        <v>409</v>
      </c>
      <c r="D10" t="s">
        <v>393</v>
      </c>
      <c r="E10" s="4" t="s">
        <v>7022</v>
      </c>
      <c r="R10" s="4" t="s">
        <v>446</v>
      </c>
      <c r="X10" s="18">
        <v>487227339102</v>
      </c>
      <c r="Y10" s="33"/>
      <c r="Z10" s="58">
        <f t="shared" si="0"/>
        <v>0</v>
      </c>
      <c r="AA10" s="54" t="s">
        <v>416</v>
      </c>
      <c r="AB10" s="37">
        <v>0.14219999999999999</v>
      </c>
      <c r="AC10" s="18">
        <f t="shared" si="1"/>
        <v>69283727620.304398</v>
      </c>
      <c r="AD10" s="33">
        <f t="shared" si="2"/>
        <v>69.283727620304404</v>
      </c>
      <c r="AE10" s="4" t="s">
        <v>126</v>
      </c>
      <c r="AF10" s="4" t="s">
        <v>126</v>
      </c>
      <c r="AG10" s="4" t="s">
        <v>126</v>
      </c>
      <c r="AH10" s="4" t="s">
        <v>198</v>
      </c>
      <c r="AJ10" s="4" t="s">
        <v>126</v>
      </c>
      <c r="AM10" s="4" t="s">
        <v>126</v>
      </c>
      <c r="AN10" s="4" t="s">
        <v>126</v>
      </c>
      <c r="AO10" s="4" t="s">
        <v>126</v>
      </c>
      <c r="AP10" s="4" t="s">
        <v>126</v>
      </c>
      <c r="AQ10" s="4" t="s">
        <v>126</v>
      </c>
      <c r="AR10" s="4" t="s">
        <v>126</v>
      </c>
      <c r="AS10" s="4" t="s">
        <v>126</v>
      </c>
      <c r="AT10" s="4" t="s">
        <v>126</v>
      </c>
      <c r="AU10" s="4" t="s">
        <v>126</v>
      </c>
      <c r="AV10" s="4" t="s">
        <v>126</v>
      </c>
      <c r="AW10" s="4" t="s">
        <v>126</v>
      </c>
      <c r="AX10" s="4" t="s">
        <v>126</v>
      </c>
      <c r="AY10" s="4" t="s">
        <v>126</v>
      </c>
      <c r="AZ10" s="4" t="s">
        <v>126</v>
      </c>
      <c r="BA10" s="4" t="s">
        <v>126</v>
      </c>
      <c r="BB10" s="4" t="s">
        <v>126</v>
      </c>
      <c r="BC10" s="4" t="s">
        <v>126</v>
      </c>
      <c r="BD10" s="4" t="s">
        <v>126</v>
      </c>
      <c r="BE10" s="4" t="s">
        <v>126</v>
      </c>
      <c r="BF10" s="4" t="s">
        <v>126</v>
      </c>
      <c r="BG10" s="4" t="s">
        <v>126</v>
      </c>
      <c r="BH10" s="4" t="s">
        <v>126</v>
      </c>
      <c r="BI10" s="4" t="s">
        <v>126</v>
      </c>
      <c r="BJ10" s="4" t="s">
        <v>126</v>
      </c>
      <c r="BL10" s="4" t="s">
        <v>126</v>
      </c>
      <c r="BN10" s="4" t="s">
        <v>451</v>
      </c>
      <c r="BP10" s="5" t="s">
        <v>7064</v>
      </c>
      <c r="BQ10" s="4" t="s">
        <v>126</v>
      </c>
      <c r="BR10" s="22">
        <v>0.15</v>
      </c>
      <c r="BS10" s="22"/>
      <c r="BT10" s="18"/>
      <c r="BU10" s="18"/>
      <c r="BV10" s="18"/>
      <c r="BW10" s="22"/>
      <c r="BX10" s="18"/>
      <c r="BY10" s="18">
        <v>20043</v>
      </c>
      <c r="BZ10" s="18">
        <v>2487700000</v>
      </c>
      <c r="CA10" s="18"/>
      <c r="CB10" s="18"/>
      <c r="CC10" s="18"/>
      <c r="CD10" s="18"/>
      <c r="CE10" s="18">
        <v>91</v>
      </c>
      <c r="CF10" s="18"/>
      <c r="CG10" s="18"/>
      <c r="CH10" s="18"/>
      <c r="CI10" s="18"/>
      <c r="CJ10" s="18"/>
      <c r="CK10" s="18"/>
      <c r="CL10" s="18"/>
      <c r="CM10" s="18"/>
      <c r="CN10" s="18"/>
      <c r="CO10" s="18"/>
      <c r="CP10" s="18"/>
      <c r="CQ10" s="18"/>
      <c r="CR10" s="18"/>
      <c r="CS10" s="18">
        <v>374</v>
      </c>
      <c r="CT10" s="18">
        <v>6710000</v>
      </c>
      <c r="CU10" s="18"/>
      <c r="CV10" s="18"/>
      <c r="CW10" s="18"/>
      <c r="CX10" s="18"/>
      <c r="CY10" s="18">
        <v>4.3</v>
      </c>
      <c r="CZ10" s="18">
        <v>3</v>
      </c>
      <c r="DA10" s="18">
        <v>4.3</v>
      </c>
      <c r="DB10" s="18"/>
      <c r="DC10" s="18"/>
      <c r="DD10" s="18"/>
      <c r="DE10" s="18"/>
      <c r="DF10" s="18"/>
      <c r="DG10" s="18"/>
      <c r="DH10" s="18"/>
      <c r="DI10" s="4" t="s">
        <v>126</v>
      </c>
      <c r="DJ10" s="4" t="s">
        <v>126</v>
      </c>
      <c r="DK10" s="4" t="s">
        <v>126</v>
      </c>
    </row>
    <row r="11" spans="1:116" ht="15" customHeight="1" x14ac:dyDescent="0.25">
      <c r="A11" s="16">
        <v>2012</v>
      </c>
      <c r="B11" s="16"/>
      <c r="C11" s="4" t="s">
        <v>463</v>
      </c>
      <c r="D11" t="s">
        <v>184</v>
      </c>
      <c r="E11" s="4" t="s">
        <v>7022</v>
      </c>
      <c r="R11" s="4" t="s">
        <v>494</v>
      </c>
      <c r="W11" s="4" t="s">
        <v>495</v>
      </c>
      <c r="X11" s="18">
        <v>13861409968</v>
      </c>
      <c r="Y11" s="33"/>
      <c r="Z11" s="58">
        <f t="shared" si="0"/>
        <v>0</v>
      </c>
      <c r="AA11" s="54" t="s">
        <v>470</v>
      </c>
      <c r="AB11" s="37">
        <v>4.7E-2</v>
      </c>
      <c r="AC11" s="18">
        <f t="shared" si="1"/>
        <v>651486268.49600005</v>
      </c>
      <c r="AD11" s="33">
        <f t="shared" si="2"/>
        <v>0.651486268496</v>
      </c>
      <c r="AE11" s="4" t="s">
        <v>126</v>
      </c>
      <c r="AF11" s="4" t="s">
        <v>126</v>
      </c>
      <c r="AG11" s="4" t="s">
        <v>126</v>
      </c>
      <c r="AH11" s="4" t="s">
        <v>198</v>
      </c>
      <c r="AI11" s="16">
        <v>1625</v>
      </c>
      <c r="AJ11" s="4" t="s">
        <v>126</v>
      </c>
      <c r="AK11" s="4" t="s">
        <v>126</v>
      </c>
      <c r="AL11" s="4" t="s">
        <v>126</v>
      </c>
      <c r="AM11" s="4" t="s">
        <v>126</v>
      </c>
      <c r="AN11" s="4" t="s">
        <v>126</v>
      </c>
      <c r="AO11" s="4" t="s">
        <v>126</v>
      </c>
      <c r="AP11" s="4" t="s">
        <v>126</v>
      </c>
      <c r="AQ11" s="4" t="s">
        <v>126</v>
      </c>
      <c r="AR11" s="4" t="s">
        <v>126</v>
      </c>
      <c r="AS11" s="4" t="s">
        <v>126</v>
      </c>
      <c r="AT11" s="4" t="s">
        <v>126</v>
      </c>
      <c r="AU11" s="4" t="s">
        <v>126</v>
      </c>
      <c r="AV11" s="4" t="s">
        <v>126</v>
      </c>
      <c r="AW11" s="4" t="s">
        <v>126</v>
      </c>
      <c r="AX11" s="4" t="s">
        <v>126</v>
      </c>
      <c r="AY11" s="4" t="s">
        <v>126</v>
      </c>
      <c r="AZ11" s="4" t="s">
        <v>126</v>
      </c>
      <c r="BA11" s="4" t="s">
        <v>126</v>
      </c>
      <c r="BB11" s="4" t="s">
        <v>126</v>
      </c>
      <c r="BC11" s="4" t="s">
        <v>126</v>
      </c>
      <c r="BD11" s="4" t="s">
        <v>126</v>
      </c>
      <c r="BE11" s="4" t="s">
        <v>126</v>
      </c>
      <c r="BF11" s="4" t="s">
        <v>126</v>
      </c>
      <c r="BG11" s="4" t="s">
        <v>126</v>
      </c>
      <c r="BH11" s="4" t="s">
        <v>126</v>
      </c>
      <c r="BI11" s="4" t="s">
        <v>126</v>
      </c>
      <c r="BJ11" s="4" t="s">
        <v>126</v>
      </c>
      <c r="BK11" s="4" t="s">
        <v>496</v>
      </c>
      <c r="BL11" s="4" t="s">
        <v>198</v>
      </c>
      <c r="BM11" s="4" t="s">
        <v>498</v>
      </c>
      <c r="BO11" s="4" t="s">
        <v>157</v>
      </c>
      <c r="BP11" s="4" t="s">
        <v>499</v>
      </c>
      <c r="BQ11" s="4" t="s">
        <v>126</v>
      </c>
      <c r="BR11" s="22">
        <v>0.48299999999999998</v>
      </c>
      <c r="BS11" s="22">
        <v>0.18</v>
      </c>
      <c r="BT11" s="18">
        <v>817</v>
      </c>
      <c r="BU11" s="18"/>
      <c r="BV11" s="18"/>
      <c r="BW11" s="22"/>
      <c r="BX11" s="18"/>
      <c r="BY11" s="18">
        <v>22213</v>
      </c>
      <c r="BZ11" s="18">
        <v>630772164.94000006</v>
      </c>
      <c r="CA11" s="18">
        <v>10360</v>
      </c>
      <c r="CB11" s="18">
        <v>622484793.79999995</v>
      </c>
      <c r="CC11" s="18">
        <v>3719</v>
      </c>
      <c r="CD11" s="18">
        <v>130863659.8</v>
      </c>
      <c r="CE11" s="18">
        <v>504</v>
      </c>
      <c r="CF11" s="18">
        <v>136291494.80000001</v>
      </c>
      <c r="CG11" s="18">
        <v>6137</v>
      </c>
      <c r="CH11" s="18">
        <v>355327577.30000001</v>
      </c>
      <c r="CI11" s="18"/>
      <c r="CJ11" s="18"/>
      <c r="CK11" s="18"/>
      <c r="CL11" s="18"/>
      <c r="CM11" s="18">
        <v>4178</v>
      </c>
      <c r="CN11" s="18">
        <v>302501030.89999998</v>
      </c>
      <c r="CO11" s="18">
        <v>6174</v>
      </c>
      <c r="CP11" s="18">
        <v>318977835.05000001</v>
      </c>
      <c r="CQ11" s="18"/>
      <c r="CR11" s="18"/>
      <c r="CS11" s="18">
        <v>8</v>
      </c>
      <c r="CT11" s="18">
        <v>10059278</v>
      </c>
      <c r="CU11" s="18"/>
      <c r="CV11" s="18"/>
      <c r="CW11" s="18">
        <v>64686</v>
      </c>
      <c r="CX11" s="18">
        <v>357639825</v>
      </c>
      <c r="CY11" s="18">
        <v>2.1</v>
      </c>
      <c r="CZ11" s="18">
        <v>2.9</v>
      </c>
      <c r="DA11" s="18">
        <v>1.5</v>
      </c>
      <c r="DB11" s="18">
        <v>212</v>
      </c>
      <c r="DC11" s="18">
        <v>103</v>
      </c>
      <c r="DD11" s="18">
        <v>12</v>
      </c>
      <c r="DE11" s="18">
        <v>30</v>
      </c>
      <c r="DF11" s="18">
        <v>1889</v>
      </c>
      <c r="DG11" s="18">
        <v>30</v>
      </c>
      <c r="DH11" s="18">
        <v>18</v>
      </c>
      <c r="DI11" s="4" t="s">
        <v>126</v>
      </c>
      <c r="DJ11" s="4" t="s">
        <v>126</v>
      </c>
      <c r="DK11" s="4" t="s">
        <v>126</v>
      </c>
    </row>
    <row r="12" spans="1:116" ht="15" customHeight="1" x14ac:dyDescent="0.25">
      <c r="C12" s="4" t="s">
        <v>533</v>
      </c>
      <c r="D12" t="s">
        <v>393</v>
      </c>
      <c r="E12" s="4" t="s">
        <v>7019</v>
      </c>
      <c r="X12" s="18">
        <v>3126019399</v>
      </c>
      <c r="Y12" s="33"/>
      <c r="Z12" s="58">
        <f t="shared" si="0"/>
        <v>0.17499999999999999</v>
      </c>
      <c r="AA12" s="53">
        <v>0.17499999999999999</v>
      </c>
      <c r="AC12" s="18">
        <f t="shared" si="1"/>
        <v>547053394.82499993</v>
      </c>
      <c r="AD12" s="33">
        <f t="shared" si="2"/>
        <v>0.54705339482499993</v>
      </c>
      <c r="AF12" s="4" t="s">
        <v>126</v>
      </c>
      <c r="AG12" s="4" t="s">
        <v>126</v>
      </c>
      <c r="AJ12" s="4" t="s">
        <v>126</v>
      </c>
      <c r="BR12" s="22"/>
      <c r="BS12" s="22"/>
      <c r="BT12" s="18"/>
      <c r="BU12" s="18"/>
      <c r="BV12" s="18"/>
      <c r="BW12" s="22"/>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row>
    <row r="13" spans="1:116" ht="15" customHeight="1" x14ac:dyDescent="0.25">
      <c r="A13" s="16">
        <v>2003</v>
      </c>
      <c r="B13" s="16"/>
      <c r="C13" s="4" t="s">
        <v>547</v>
      </c>
      <c r="D13" t="s">
        <v>278</v>
      </c>
      <c r="E13" s="4" t="s">
        <v>7019</v>
      </c>
      <c r="R13" s="4" t="s">
        <v>572</v>
      </c>
      <c r="X13" s="18">
        <v>1432195178668</v>
      </c>
      <c r="Y13" s="33"/>
      <c r="Z13" s="58">
        <f t="shared" si="0"/>
        <v>0</v>
      </c>
      <c r="AA13" s="54" t="s">
        <v>553</v>
      </c>
      <c r="AB13" s="37">
        <v>0.05</v>
      </c>
      <c r="AC13" s="18">
        <f t="shared" si="1"/>
        <v>71609758933.400009</v>
      </c>
      <c r="AD13" s="33">
        <f t="shared" si="2"/>
        <v>71.609758933400016</v>
      </c>
      <c r="AF13" s="4" t="s">
        <v>126</v>
      </c>
      <c r="AG13" s="4" t="s">
        <v>126</v>
      </c>
      <c r="AH13" s="4" t="s">
        <v>126</v>
      </c>
      <c r="AJ13" s="4" t="s">
        <v>126</v>
      </c>
      <c r="AK13" s="4" t="s">
        <v>126</v>
      </c>
      <c r="AL13" s="4" t="s">
        <v>126</v>
      </c>
      <c r="AM13" s="4" t="s">
        <v>126</v>
      </c>
      <c r="AO13" s="4" t="s">
        <v>126</v>
      </c>
      <c r="AP13" s="4" t="s">
        <v>126</v>
      </c>
      <c r="AQ13" s="4" t="s">
        <v>126</v>
      </c>
      <c r="AR13" s="4" t="s">
        <v>126</v>
      </c>
      <c r="AT13" s="4" t="s">
        <v>126</v>
      </c>
      <c r="AX13" s="4" t="s">
        <v>126</v>
      </c>
      <c r="AY13" s="4" t="s">
        <v>126</v>
      </c>
      <c r="AZ13" s="4" t="s">
        <v>126</v>
      </c>
      <c r="BA13" s="4" t="s">
        <v>126</v>
      </c>
      <c r="BB13" s="4" t="s">
        <v>126</v>
      </c>
      <c r="BC13" s="4" t="s">
        <v>126</v>
      </c>
      <c r="BD13" s="4" t="s">
        <v>126</v>
      </c>
      <c r="BE13" s="4" t="s">
        <v>126</v>
      </c>
      <c r="BF13" s="4" t="s">
        <v>126</v>
      </c>
      <c r="BG13" s="4" t="s">
        <v>126</v>
      </c>
      <c r="BH13" s="4" t="s">
        <v>126</v>
      </c>
      <c r="BI13" s="4" t="s">
        <v>126</v>
      </c>
      <c r="BN13" s="4" t="s">
        <v>156</v>
      </c>
      <c r="BO13" s="4" t="s">
        <v>574</v>
      </c>
      <c r="BP13" s="4" t="s">
        <v>575</v>
      </c>
      <c r="BQ13" s="4" t="s">
        <v>198</v>
      </c>
      <c r="BR13" s="22"/>
      <c r="BS13" s="22"/>
      <c r="BT13" s="18"/>
      <c r="BU13" s="18"/>
      <c r="BV13" s="18"/>
      <c r="BW13" s="22"/>
      <c r="BX13" s="18"/>
      <c r="BY13" s="18"/>
      <c r="BZ13" s="18"/>
      <c r="CA13" s="18">
        <v>73458</v>
      </c>
      <c r="CB13" s="18">
        <v>71127300000</v>
      </c>
      <c r="CC13" s="18">
        <v>23092</v>
      </c>
      <c r="CD13" s="18">
        <v>39346100000</v>
      </c>
      <c r="CE13" s="18"/>
      <c r="CF13" s="18"/>
      <c r="CG13" s="18">
        <v>50366</v>
      </c>
      <c r="CH13" s="18">
        <v>31781200000</v>
      </c>
      <c r="CI13" s="18">
        <v>70023</v>
      </c>
      <c r="CJ13" s="18">
        <v>53485200000</v>
      </c>
      <c r="CK13" s="18">
        <v>3435</v>
      </c>
      <c r="CL13" s="18">
        <v>17642100000</v>
      </c>
      <c r="CM13" s="18"/>
      <c r="CN13" s="18"/>
      <c r="CO13" s="18"/>
      <c r="CP13" s="18"/>
      <c r="CQ13" s="18">
        <v>387369</v>
      </c>
      <c r="CR13" s="18">
        <v>129111600000</v>
      </c>
      <c r="CS13" s="18"/>
      <c r="CT13" s="18"/>
      <c r="CU13" s="18"/>
      <c r="CV13" s="18"/>
      <c r="CW13" s="18"/>
      <c r="CX13" s="18"/>
      <c r="CY13" s="18"/>
      <c r="CZ13" s="18"/>
      <c r="DA13" s="18"/>
      <c r="DB13" s="18"/>
      <c r="DC13" s="18"/>
      <c r="DD13" s="18"/>
      <c r="DE13" s="18"/>
      <c r="DF13" s="18"/>
      <c r="DG13" s="18"/>
      <c r="DH13" s="18"/>
      <c r="DI13" s="4" t="s">
        <v>126</v>
      </c>
      <c r="DJ13" s="4" t="s">
        <v>126</v>
      </c>
      <c r="DK13" s="4" t="s">
        <v>126</v>
      </c>
      <c r="DL13" s="4" t="s">
        <v>126</v>
      </c>
    </row>
    <row r="14" spans="1:116" ht="15" customHeight="1" x14ac:dyDescent="0.25">
      <c r="A14" s="16">
        <v>2012</v>
      </c>
      <c r="B14" s="16"/>
      <c r="C14" s="4" t="s">
        <v>590</v>
      </c>
      <c r="D14" t="s">
        <v>184</v>
      </c>
      <c r="E14" s="4" t="s">
        <v>7019</v>
      </c>
      <c r="R14" s="4" t="s">
        <v>609</v>
      </c>
      <c r="X14" s="18">
        <v>455285818035</v>
      </c>
      <c r="Y14" s="33"/>
      <c r="Z14" s="58">
        <f t="shared" si="0"/>
        <v>0</v>
      </c>
      <c r="AA14" s="54" t="s">
        <v>595</v>
      </c>
      <c r="AB14" s="37">
        <v>0.11</v>
      </c>
      <c r="AC14" s="18">
        <f t="shared" si="1"/>
        <v>50081439983.849998</v>
      </c>
      <c r="AD14" s="33">
        <f t="shared" si="2"/>
        <v>50.081439983849997</v>
      </c>
      <c r="AE14" s="4" t="s">
        <v>126</v>
      </c>
      <c r="AF14" s="4" t="s">
        <v>126</v>
      </c>
      <c r="AG14" s="4" t="s">
        <v>126</v>
      </c>
      <c r="AJ14" s="4" t="s">
        <v>126</v>
      </c>
      <c r="AL14" s="4" t="s">
        <v>126</v>
      </c>
      <c r="AN14" s="4" t="s">
        <v>126</v>
      </c>
      <c r="AR14" s="4" t="s">
        <v>126</v>
      </c>
      <c r="AT14" s="4" t="s">
        <v>126</v>
      </c>
      <c r="AU14" s="4" t="s">
        <v>126</v>
      </c>
      <c r="AV14" s="4" t="s">
        <v>126</v>
      </c>
      <c r="AW14" s="4" t="s">
        <v>126</v>
      </c>
      <c r="AX14" s="4" t="s">
        <v>126</v>
      </c>
      <c r="AY14" s="4" t="s">
        <v>126</v>
      </c>
      <c r="AZ14" s="4" t="s">
        <v>126</v>
      </c>
      <c r="BB14" s="4" t="s">
        <v>126</v>
      </c>
      <c r="BI14" s="4" t="s">
        <v>126</v>
      </c>
      <c r="BR14" s="22"/>
      <c r="BS14" s="22"/>
      <c r="BT14" s="18"/>
      <c r="BU14" s="18">
        <v>253000000</v>
      </c>
      <c r="BV14" s="18"/>
      <c r="BW14" s="22">
        <v>0.2</v>
      </c>
      <c r="BX14" s="18"/>
      <c r="BY14" s="18">
        <v>3231</v>
      </c>
      <c r="BZ14" s="18">
        <v>3477761148</v>
      </c>
      <c r="CA14" s="18"/>
      <c r="CB14" s="18"/>
      <c r="CC14" s="18"/>
      <c r="CD14" s="18"/>
      <c r="CE14" s="18"/>
      <c r="CF14" s="18"/>
      <c r="CG14" s="18"/>
      <c r="CH14" s="18"/>
      <c r="CI14" s="18"/>
      <c r="CJ14" s="18"/>
      <c r="CK14" s="18"/>
      <c r="CL14" s="18"/>
      <c r="CM14" s="18">
        <v>4096</v>
      </c>
      <c r="CN14" s="18"/>
      <c r="CO14" s="18">
        <v>2191</v>
      </c>
      <c r="CP14" s="18"/>
      <c r="CQ14" s="18"/>
      <c r="CR14" s="18"/>
      <c r="CS14" s="18"/>
      <c r="CT14" s="18"/>
      <c r="CU14" s="18"/>
      <c r="CV14" s="18"/>
      <c r="CW14" s="18"/>
      <c r="CX14" s="18"/>
      <c r="CY14" s="18"/>
      <c r="CZ14" s="18"/>
      <c r="DA14" s="18"/>
      <c r="DB14" s="18"/>
      <c r="DC14" s="18"/>
      <c r="DD14" s="18"/>
      <c r="DE14" s="18"/>
      <c r="DF14" s="18"/>
      <c r="DG14" s="18"/>
      <c r="DH14" s="18"/>
      <c r="DI14" s="4" t="s">
        <v>126</v>
      </c>
      <c r="DJ14" s="4" t="s">
        <v>126</v>
      </c>
      <c r="DK14" s="4" t="s">
        <v>126</v>
      </c>
    </row>
    <row r="15" spans="1:116" ht="15" customHeight="1" x14ac:dyDescent="0.25">
      <c r="A15" s="16">
        <v>2010</v>
      </c>
      <c r="B15" s="16"/>
      <c r="C15" s="4" t="s">
        <v>620</v>
      </c>
      <c r="D15" t="s">
        <v>184</v>
      </c>
      <c r="E15" s="4" t="s">
        <v>7022</v>
      </c>
      <c r="R15" s="4" t="s">
        <v>216</v>
      </c>
      <c r="W15" s="4" t="s">
        <v>217</v>
      </c>
      <c r="X15" s="18">
        <v>42607176470</v>
      </c>
      <c r="Y15" s="33"/>
      <c r="Z15" s="58">
        <f t="shared" si="0"/>
        <v>2.1000000000000001E-2</v>
      </c>
      <c r="AA15" s="53">
        <v>2.1000000000000001E-2</v>
      </c>
      <c r="AC15" s="18">
        <f t="shared" si="1"/>
        <v>894750705.87</v>
      </c>
      <c r="AD15" s="33">
        <f t="shared" si="2"/>
        <v>0.89475070587000005</v>
      </c>
      <c r="AE15" s="4" t="s">
        <v>126</v>
      </c>
      <c r="AF15" s="4" t="s">
        <v>126</v>
      </c>
      <c r="AG15" s="4" t="s">
        <v>126</v>
      </c>
      <c r="AH15" s="4" t="s">
        <v>198</v>
      </c>
      <c r="AJ15" s="4" t="s">
        <v>126</v>
      </c>
      <c r="AK15" s="4" t="s">
        <v>126</v>
      </c>
      <c r="AL15" s="4" t="s">
        <v>126</v>
      </c>
      <c r="AM15" s="4" t="s">
        <v>126</v>
      </c>
      <c r="AN15" s="4" t="s">
        <v>126</v>
      </c>
      <c r="AO15" s="4" t="s">
        <v>126</v>
      </c>
      <c r="AP15" s="4" t="s">
        <v>126</v>
      </c>
      <c r="AQ15" s="4" t="s">
        <v>126</v>
      </c>
      <c r="AR15" s="4" t="s">
        <v>126</v>
      </c>
      <c r="AS15" s="4" t="s">
        <v>126</v>
      </c>
      <c r="AT15" s="4" t="s">
        <v>126</v>
      </c>
      <c r="AU15" s="4" t="s">
        <v>126</v>
      </c>
      <c r="AV15" s="4" t="s">
        <v>126</v>
      </c>
      <c r="AW15" s="4" t="s">
        <v>126</v>
      </c>
      <c r="AX15" s="4" t="s">
        <v>126</v>
      </c>
      <c r="AY15" s="4" t="s">
        <v>126</v>
      </c>
      <c r="AZ15" s="4" t="s">
        <v>126</v>
      </c>
      <c r="BA15" s="4" t="s">
        <v>126</v>
      </c>
      <c r="BB15" s="4" t="s">
        <v>126</v>
      </c>
      <c r="BC15" s="4" t="s">
        <v>126</v>
      </c>
      <c r="BD15" s="4" t="s">
        <v>126</v>
      </c>
      <c r="BE15" s="4" t="s">
        <v>126</v>
      </c>
      <c r="BF15" s="4" t="s">
        <v>126</v>
      </c>
      <c r="BG15" s="4" t="s">
        <v>126</v>
      </c>
      <c r="BH15" s="4" t="s">
        <v>126</v>
      </c>
      <c r="BI15" s="4" t="s">
        <v>126</v>
      </c>
      <c r="BJ15" s="4" t="s">
        <v>198</v>
      </c>
      <c r="BL15" s="4" t="s">
        <v>198</v>
      </c>
      <c r="BM15" s="4" t="s">
        <v>650</v>
      </c>
      <c r="BN15" s="4" t="s">
        <v>156</v>
      </c>
      <c r="BO15" s="4" t="s">
        <v>651</v>
      </c>
      <c r="BP15" s="4" t="s">
        <v>648</v>
      </c>
      <c r="BQ15" s="4" t="s">
        <v>126</v>
      </c>
      <c r="BR15" s="22">
        <v>0.14199999999999999</v>
      </c>
      <c r="BS15" s="22">
        <v>0.252</v>
      </c>
      <c r="BT15" s="18"/>
      <c r="BU15" s="18">
        <v>122689788.59</v>
      </c>
      <c r="BV15" s="18"/>
      <c r="BW15" s="22">
        <v>0.11650000000000001</v>
      </c>
      <c r="BX15" s="18" t="s">
        <v>656</v>
      </c>
      <c r="BY15" s="18">
        <v>7776</v>
      </c>
      <c r="BZ15" s="18">
        <v>2059103571</v>
      </c>
      <c r="CA15" s="18">
        <v>7776</v>
      </c>
      <c r="CB15" s="18">
        <v>2059103571</v>
      </c>
      <c r="CC15" s="18"/>
      <c r="CD15" s="18"/>
      <c r="CE15" s="18"/>
      <c r="CF15" s="18"/>
      <c r="CG15" s="18"/>
      <c r="CH15" s="18"/>
      <c r="CI15" s="18"/>
      <c r="CJ15" s="18"/>
      <c r="CK15" s="18"/>
      <c r="CL15" s="18"/>
      <c r="CM15" s="18">
        <v>7776</v>
      </c>
      <c r="CN15" s="18">
        <v>2059103571</v>
      </c>
      <c r="CO15" s="18">
        <v>1427</v>
      </c>
      <c r="CP15" s="18">
        <v>1803961206</v>
      </c>
      <c r="CQ15" s="18">
        <v>7500</v>
      </c>
      <c r="CR15" s="18">
        <v>1077973284</v>
      </c>
      <c r="CS15" s="18">
        <v>0</v>
      </c>
      <c r="CT15" s="18">
        <v>0</v>
      </c>
      <c r="CU15" s="18"/>
      <c r="CV15" s="18"/>
      <c r="CW15" s="18"/>
      <c r="CX15" s="18"/>
      <c r="CY15" s="18"/>
      <c r="CZ15" s="18"/>
      <c r="DA15" s="18"/>
      <c r="DB15" s="18">
        <v>147</v>
      </c>
      <c r="DC15" s="18">
        <v>111</v>
      </c>
      <c r="DD15" s="18">
        <v>42</v>
      </c>
      <c r="DE15" s="18">
        <v>25</v>
      </c>
      <c r="DF15" s="18">
        <v>1555</v>
      </c>
      <c r="DG15" s="18">
        <v>70</v>
      </c>
      <c r="DH15" s="18">
        <v>30</v>
      </c>
      <c r="DI15" s="4" t="s">
        <v>126</v>
      </c>
      <c r="DJ15" s="4" t="s">
        <v>126</v>
      </c>
      <c r="DK15" s="4" t="s">
        <v>126</v>
      </c>
    </row>
    <row r="16" spans="1:116" ht="15" customHeight="1" x14ac:dyDescent="0.25">
      <c r="C16" s="4" t="s">
        <v>670</v>
      </c>
      <c r="D16" t="s">
        <v>393</v>
      </c>
      <c r="E16" s="4" t="s">
        <v>7019</v>
      </c>
      <c r="R16" s="4" t="s">
        <v>692</v>
      </c>
      <c r="X16" s="18">
        <v>9907500000</v>
      </c>
      <c r="Y16" s="33"/>
      <c r="Z16" s="58">
        <f t="shared" si="0"/>
        <v>0.08</v>
      </c>
      <c r="AA16" s="53">
        <v>0.08</v>
      </c>
      <c r="AC16" s="18">
        <f t="shared" si="1"/>
        <v>792600000</v>
      </c>
      <c r="AD16" s="33">
        <f t="shared" si="2"/>
        <v>0.79259999999999997</v>
      </c>
      <c r="AF16" s="4" t="s">
        <v>126</v>
      </c>
      <c r="AG16" s="4" t="s">
        <v>126</v>
      </c>
      <c r="AJ16" s="4" t="s">
        <v>126</v>
      </c>
      <c r="AM16" s="4" t="s">
        <v>126</v>
      </c>
      <c r="AN16" s="4" t="s">
        <v>126</v>
      </c>
      <c r="AO16" s="4" t="s">
        <v>126</v>
      </c>
      <c r="AP16" s="4" t="s">
        <v>126</v>
      </c>
      <c r="AQ16" s="4" t="s">
        <v>126</v>
      </c>
      <c r="AR16" s="4" t="s">
        <v>126</v>
      </c>
      <c r="AS16" s="4" t="s">
        <v>126</v>
      </c>
      <c r="AT16" s="4" t="s">
        <v>126</v>
      </c>
      <c r="AU16" s="4" t="s">
        <v>126</v>
      </c>
      <c r="AV16" s="4" t="s">
        <v>126</v>
      </c>
      <c r="AW16" s="4" t="s">
        <v>126</v>
      </c>
      <c r="AX16" s="4" t="s">
        <v>126</v>
      </c>
      <c r="AY16" s="4" t="s">
        <v>126</v>
      </c>
      <c r="AZ16" s="4" t="s">
        <v>126</v>
      </c>
      <c r="BA16" s="4" t="s">
        <v>126</v>
      </c>
      <c r="BB16" s="4" t="s">
        <v>126</v>
      </c>
      <c r="BC16" s="4" t="s">
        <v>126</v>
      </c>
      <c r="BD16" s="4" t="s">
        <v>126</v>
      </c>
      <c r="BE16" s="4" t="s">
        <v>126</v>
      </c>
      <c r="BF16" s="4" t="s">
        <v>126</v>
      </c>
      <c r="BG16" s="4" t="s">
        <v>126</v>
      </c>
      <c r="BH16" s="4" t="s">
        <v>126</v>
      </c>
      <c r="BI16" s="4" t="s">
        <v>126</v>
      </c>
      <c r="BR16" s="22"/>
      <c r="BS16" s="22"/>
      <c r="BT16" s="18"/>
      <c r="BU16" s="18"/>
      <c r="BV16" s="18"/>
      <c r="BW16" s="22"/>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row>
    <row r="17" spans="1:116" ht="15" customHeight="1" x14ac:dyDescent="0.25">
      <c r="A17" s="16">
        <v>2013</v>
      </c>
      <c r="B17" s="16"/>
      <c r="C17" s="4" t="s">
        <v>693</v>
      </c>
      <c r="D17" t="s">
        <v>260</v>
      </c>
      <c r="E17" s="4" t="s">
        <v>7019</v>
      </c>
      <c r="R17" s="4" t="s">
        <v>712</v>
      </c>
      <c r="X17" s="18">
        <v>38574062618</v>
      </c>
      <c r="Y17" s="33"/>
      <c r="Z17" s="58">
        <f t="shared" si="0"/>
        <v>0.1</v>
      </c>
      <c r="AA17" s="53">
        <v>0.1</v>
      </c>
      <c r="AC17" s="18">
        <f t="shared" si="1"/>
        <v>3857406261.8000002</v>
      </c>
      <c r="AD17" s="33">
        <f t="shared" si="2"/>
        <v>3.8574062618</v>
      </c>
      <c r="AE17" s="4" t="s">
        <v>126</v>
      </c>
      <c r="AF17" s="4" t="s">
        <v>126</v>
      </c>
      <c r="AG17" s="4" t="s">
        <v>126</v>
      </c>
      <c r="AH17" s="4" t="s">
        <v>126</v>
      </c>
      <c r="AJ17" s="4" t="s">
        <v>126</v>
      </c>
      <c r="AN17" s="4" t="s">
        <v>126</v>
      </c>
      <c r="AP17" s="4" t="s">
        <v>126</v>
      </c>
      <c r="AR17" s="4" t="s">
        <v>126</v>
      </c>
      <c r="AT17" s="4" t="s">
        <v>126</v>
      </c>
      <c r="AU17" s="4" t="s">
        <v>126</v>
      </c>
      <c r="AV17" s="4" t="s">
        <v>126</v>
      </c>
      <c r="AW17" s="4" t="s">
        <v>126</v>
      </c>
      <c r="AX17" s="4" t="s">
        <v>126</v>
      </c>
      <c r="AY17" s="4" t="s">
        <v>126</v>
      </c>
      <c r="AZ17" s="4" t="s">
        <v>126</v>
      </c>
      <c r="BI17" s="4" t="s">
        <v>126</v>
      </c>
      <c r="BM17" s="4" t="s">
        <v>715</v>
      </c>
      <c r="BO17" s="4" t="s">
        <v>157</v>
      </c>
      <c r="BQ17" s="4" t="s">
        <v>126</v>
      </c>
      <c r="BR17" s="22"/>
      <c r="BS17" s="22"/>
      <c r="BT17" s="18"/>
      <c r="BU17" s="18"/>
      <c r="BV17" s="18"/>
      <c r="BW17" s="22"/>
      <c r="BX17" s="18"/>
      <c r="BY17" s="18">
        <v>1034</v>
      </c>
      <c r="BZ17" s="18">
        <v>5092270614</v>
      </c>
      <c r="CA17" s="18">
        <v>1730</v>
      </c>
      <c r="CB17" s="18">
        <v>4912697731</v>
      </c>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v>737</v>
      </c>
      <c r="DE17" s="18"/>
      <c r="DF17" s="18"/>
      <c r="DG17" s="18">
        <v>146</v>
      </c>
      <c r="DH17" s="18">
        <v>26</v>
      </c>
    </row>
    <row r="18" spans="1:116" ht="15" customHeight="1" x14ac:dyDescent="0.25">
      <c r="A18" s="16">
        <v>2011</v>
      </c>
      <c r="B18" s="16"/>
      <c r="C18" s="4" t="s">
        <v>724</v>
      </c>
      <c r="D18" t="s">
        <v>113</v>
      </c>
      <c r="E18" s="4" t="s">
        <v>7021</v>
      </c>
      <c r="R18" s="4" t="s">
        <v>740</v>
      </c>
      <c r="W18" s="4" t="s">
        <v>741</v>
      </c>
      <c r="X18" s="18">
        <v>274038973437</v>
      </c>
      <c r="Y18" s="33"/>
      <c r="Z18" s="58">
        <f t="shared" si="0"/>
        <v>0</v>
      </c>
      <c r="AA18" s="54" t="s">
        <v>222</v>
      </c>
      <c r="AB18" s="37">
        <v>0.08</v>
      </c>
      <c r="AC18" s="18">
        <f t="shared" si="1"/>
        <v>21923117874.959999</v>
      </c>
      <c r="AD18" s="33">
        <f t="shared" si="2"/>
        <v>21.923117874959999</v>
      </c>
      <c r="AE18" s="4" t="s">
        <v>126</v>
      </c>
      <c r="AF18" s="4" t="s">
        <v>126</v>
      </c>
      <c r="AG18" s="4" t="s">
        <v>126</v>
      </c>
      <c r="AH18" s="4" t="s">
        <v>198</v>
      </c>
      <c r="AI18" s="16">
        <v>153</v>
      </c>
      <c r="AJ18" s="4" t="s">
        <v>126</v>
      </c>
      <c r="BI18" s="4" t="s">
        <v>126</v>
      </c>
      <c r="BJ18" s="4" t="s">
        <v>126</v>
      </c>
      <c r="BK18" s="4" t="s">
        <v>742</v>
      </c>
      <c r="BL18" s="4" t="s">
        <v>126</v>
      </c>
      <c r="BM18" s="4" t="s">
        <v>743</v>
      </c>
      <c r="BN18" s="4" t="s">
        <v>156</v>
      </c>
      <c r="BO18" s="4" t="s">
        <v>157</v>
      </c>
      <c r="BQ18" s="4" t="s">
        <v>126</v>
      </c>
      <c r="BR18" s="22">
        <v>0.6</v>
      </c>
      <c r="BS18" s="22">
        <v>0.8</v>
      </c>
      <c r="BT18" s="18">
        <v>15000</v>
      </c>
      <c r="BU18" s="18">
        <v>1000000000</v>
      </c>
      <c r="BV18" s="18"/>
      <c r="BW18" s="22">
        <v>0.06</v>
      </c>
      <c r="BX18" s="18" t="s">
        <v>749</v>
      </c>
      <c r="BY18" s="18">
        <v>89272</v>
      </c>
      <c r="BZ18" s="18"/>
      <c r="CA18" s="18">
        <v>77717</v>
      </c>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v>66</v>
      </c>
      <c r="DH18" s="18">
        <v>22</v>
      </c>
      <c r="DI18" s="4" t="s">
        <v>126</v>
      </c>
      <c r="DJ18" s="4" t="s">
        <v>126</v>
      </c>
    </row>
    <row r="19" spans="1:116" ht="15" customHeight="1" x14ac:dyDescent="0.25">
      <c r="C19" s="4" t="s">
        <v>755</v>
      </c>
      <c r="D19" t="s">
        <v>393</v>
      </c>
      <c r="E19" s="4" t="s">
        <v>7019</v>
      </c>
      <c r="X19" s="18">
        <v>4843800000</v>
      </c>
      <c r="Y19" s="33"/>
      <c r="Z19" s="58">
        <f t="shared" si="0"/>
        <v>4.1000000000000002E-2</v>
      </c>
      <c r="AA19" s="53">
        <v>4.1000000000000002E-2</v>
      </c>
      <c r="AC19" s="18">
        <f t="shared" si="1"/>
        <v>198595800</v>
      </c>
      <c r="AD19" s="33">
        <f t="shared" si="2"/>
        <v>0.19859579999999999</v>
      </c>
      <c r="AF19" s="4" t="s">
        <v>126</v>
      </c>
      <c r="AG19" s="4" t="s">
        <v>126</v>
      </c>
      <c r="AJ19" s="4" t="s">
        <v>126</v>
      </c>
      <c r="AM19" s="4" t="s">
        <v>126</v>
      </c>
      <c r="AN19" s="4" t="s">
        <v>126</v>
      </c>
      <c r="AO19" s="4" t="s">
        <v>126</v>
      </c>
      <c r="AQ19" s="4" t="s">
        <v>126</v>
      </c>
      <c r="AR19" s="4" t="s">
        <v>126</v>
      </c>
      <c r="AT19" s="4" t="s">
        <v>126</v>
      </c>
      <c r="AU19" s="4" t="s">
        <v>126</v>
      </c>
      <c r="AV19" s="4" t="s">
        <v>126</v>
      </c>
      <c r="AW19" s="4" t="s">
        <v>126</v>
      </c>
      <c r="AX19" s="4" t="s">
        <v>126</v>
      </c>
      <c r="AY19" s="4" t="s">
        <v>126</v>
      </c>
      <c r="AZ19" s="4" t="s">
        <v>126</v>
      </c>
      <c r="BA19" s="4" t="s">
        <v>126</v>
      </c>
      <c r="BB19" s="4" t="s">
        <v>126</v>
      </c>
      <c r="BF19" s="4" t="s">
        <v>126</v>
      </c>
      <c r="BG19" s="4" t="s">
        <v>126</v>
      </c>
      <c r="BH19" s="4" t="s">
        <v>126</v>
      </c>
      <c r="BJ19" s="4" t="s">
        <v>198</v>
      </c>
      <c r="BL19" s="4" t="s">
        <v>126</v>
      </c>
      <c r="BR19" s="22"/>
      <c r="BS19" s="22"/>
      <c r="BT19" s="18"/>
      <c r="BU19" s="18"/>
      <c r="BV19" s="18"/>
      <c r="BW19" s="22"/>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row>
    <row r="20" spans="1:116" ht="15" customHeight="1" x14ac:dyDescent="0.25">
      <c r="A20" s="4" t="s">
        <v>777</v>
      </c>
      <c r="C20" s="4" t="s">
        <v>775</v>
      </c>
      <c r="D20" t="s">
        <v>184</v>
      </c>
      <c r="E20" s="4" t="s">
        <v>7022</v>
      </c>
      <c r="R20" s="4" t="s">
        <v>804</v>
      </c>
      <c r="W20" s="4" t="s">
        <v>805</v>
      </c>
      <c r="X20" s="18">
        <v>60258239055</v>
      </c>
      <c r="Y20" s="33"/>
      <c r="Z20" s="58">
        <f t="shared" si="0"/>
        <v>0</v>
      </c>
      <c r="AA20" s="54" t="s">
        <v>748</v>
      </c>
      <c r="AB20" s="37">
        <v>0.06</v>
      </c>
      <c r="AC20" s="18">
        <f t="shared" si="1"/>
        <v>3615494343.2999997</v>
      </c>
      <c r="AD20" s="33">
        <f t="shared" si="2"/>
        <v>3.6154943432999995</v>
      </c>
      <c r="AE20" s="4" t="s">
        <v>126</v>
      </c>
      <c r="AF20" s="4" t="s">
        <v>126</v>
      </c>
      <c r="AG20" s="4" t="s">
        <v>126</v>
      </c>
      <c r="AH20" s="4" t="s">
        <v>198</v>
      </c>
      <c r="AJ20" s="4" t="s">
        <v>126</v>
      </c>
      <c r="AN20" s="4" t="s">
        <v>126</v>
      </c>
      <c r="AP20" s="4" t="s">
        <v>126</v>
      </c>
      <c r="AQ20" s="4" t="s">
        <v>126</v>
      </c>
      <c r="AR20" s="4" t="s">
        <v>126</v>
      </c>
      <c r="AS20" s="4" t="s">
        <v>126</v>
      </c>
      <c r="AT20" s="4" t="s">
        <v>126</v>
      </c>
      <c r="AU20" s="4" t="s">
        <v>126</v>
      </c>
      <c r="AV20" s="4" t="s">
        <v>126</v>
      </c>
      <c r="AW20" s="4" t="s">
        <v>126</v>
      </c>
      <c r="AX20" s="4" t="s">
        <v>126</v>
      </c>
      <c r="AY20" s="4" t="s">
        <v>126</v>
      </c>
      <c r="AZ20" s="4" t="s">
        <v>126</v>
      </c>
      <c r="BA20" s="4" t="s">
        <v>126</v>
      </c>
      <c r="BC20" s="4" t="s">
        <v>126</v>
      </c>
      <c r="BD20" s="4" t="s">
        <v>126</v>
      </c>
      <c r="BE20" s="4" t="s">
        <v>126</v>
      </c>
      <c r="BI20" s="4" t="s">
        <v>126</v>
      </c>
      <c r="BJ20" s="4" t="s">
        <v>126</v>
      </c>
      <c r="BL20" s="4" t="s">
        <v>198</v>
      </c>
      <c r="BQ20" s="4" t="s">
        <v>126</v>
      </c>
      <c r="BR20" s="22">
        <v>0.4</v>
      </c>
      <c r="BS20" s="22"/>
      <c r="BT20" s="18">
        <v>11526</v>
      </c>
      <c r="BU20" s="18"/>
      <c r="BV20" s="18"/>
      <c r="BW20" s="22"/>
      <c r="BX20" s="18"/>
      <c r="BY20" s="18">
        <v>473224</v>
      </c>
      <c r="BZ20" s="18"/>
      <c r="CA20" s="18"/>
      <c r="CB20" s="18">
        <v>1626432170.6700001</v>
      </c>
      <c r="CC20" s="18"/>
      <c r="CD20" s="18"/>
      <c r="CE20" s="18"/>
      <c r="CF20" s="18"/>
      <c r="CG20" s="18"/>
      <c r="CH20" s="18"/>
      <c r="CI20" s="18"/>
      <c r="CJ20" s="18">
        <v>1770000000</v>
      </c>
      <c r="CK20" s="18"/>
      <c r="CL20" s="18">
        <v>630000000</v>
      </c>
      <c r="CM20" s="18"/>
      <c r="CN20" s="18"/>
      <c r="CO20" s="18"/>
      <c r="CP20" s="18"/>
      <c r="CQ20" s="18"/>
      <c r="CR20" s="18"/>
      <c r="CS20" s="18">
        <v>0</v>
      </c>
      <c r="CT20" s="18"/>
      <c r="CU20" s="18"/>
      <c r="CV20" s="18"/>
      <c r="CW20" s="18"/>
      <c r="CX20" s="18"/>
      <c r="CY20" s="18"/>
      <c r="CZ20" s="18"/>
      <c r="DA20" s="18"/>
      <c r="DB20" s="18"/>
      <c r="DC20" s="18"/>
      <c r="DD20" s="18"/>
      <c r="DE20" s="18"/>
      <c r="DF20" s="18"/>
      <c r="DG20" s="18">
        <v>35</v>
      </c>
      <c r="DH20" s="18">
        <v>15</v>
      </c>
    </row>
    <row r="21" spans="1:116" ht="15" customHeight="1" x14ac:dyDescent="0.25">
      <c r="A21" s="4" t="s">
        <v>821</v>
      </c>
      <c r="C21" s="4" t="s">
        <v>819</v>
      </c>
      <c r="D21" t="s">
        <v>184</v>
      </c>
      <c r="E21" s="4" t="s">
        <v>7019</v>
      </c>
      <c r="R21" s="4" t="s">
        <v>831</v>
      </c>
      <c r="W21" s="4" t="s">
        <v>832</v>
      </c>
      <c r="X21" s="18">
        <v>543008499294</v>
      </c>
      <c r="Y21" s="33"/>
      <c r="Z21" s="58">
        <f t="shared" si="0"/>
        <v>0</v>
      </c>
      <c r="AA21" s="54" t="s">
        <v>824</v>
      </c>
      <c r="AB21" s="37">
        <v>0.14000000000000001</v>
      </c>
      <c r="AC21" s="18">
        <f t="shared" si="1"/>
        <v>76021189901.160004</v>
      </c>
      <c r="AD21" s="33">
        <f t="shared" si="2"/>
        <v>76.02118990116</v>
      </c>
      <c r="AE21" s="4" t="s">
        <v>126</v>
      </c>
      <c r="AF21" s="4" t="s">
        <v>126</v>
      </c>
      <c r="AG21" s="4" t="s">
        <v>126</v>
      </c>
      <c r="AJ21" s="4" t="s">
        <v>126</v>
      </c>
      <c r="BI21" s="4" t="s">
        <v>126</v>
      </c>
      <c r="BN21" s="4" t="s">
        <v>836</v>
      </c>
      <c r="BO21" s="4" t="s">
        <v>7061</v>
      </c>
      <c r="BR21" s="22"/>
      <c r="BS21" s="22"/>
      <c r="BT21" s="18">
        <v>964</v>
      </c>
      <c r="BU21" s="18"/>
      <c r="BV21" s="18"/>
      <c r="BW21" s="22"/>
      <c r="BX21" s="18"/>
      <c r="BY21" s="18">
        <v>5001</v>
      </c>
      <c r="BZ21" s="18">
        <v>58314868233</v>
      </c>
      <c r="CA21" s="18">
        <v>3138</v>
      </c>
      <c r="CB21" s="18">
        <v>11114432701</v>
      </c>
      <c r="CC21" s="18">
        <v>470</v>
      </c>
      <c r="CD21" s="18"/>
      <c r="CE21" s="18">
        <v>313</v>
      </c>
      <c r="CF21" s="18"/>
      <c r="CG21" s="18">
        <v>1380</v>
      </c>
      <c r="CH21" s="18">
        <v>3139548766</v>
      </c>
      <c r="CI21" s="18"/>
      <c r="CJ21" s="18"/>
      <c r="CK21" s="18"/>
      <c r="CL21" s="18"/>
      <c r="CM21" s="18"/>
      <c r="CN21" s="18"/>
      <c r="CO21" s="18"/>
      <c r="CP21" s="18"/>
      <c r="CQ21" s="18"/>
      <c r="CR21" s="18"/>
      <c r="CS21" s="18">
        <v>470</v>
      </c>
      <c r="CT21" s="18"/>
      <c r="CU21" s="18"/>
      <c r="CV21" s="18"/>
      <c r="CW21" s="18"/>
      <c r="CX21" s="18"/>
      <c r="CY21" s="18"/>
      <c r="CZ21" s="18"/>
      <c r="DA21" s="18"/>
      <c r="DB21" s="18"/>
      <c r="DC21" s="18"/>
      <c r="DD21" s="18">
        <v>306</v>
      </c>
      <c r="DE21" s="18">
        <v>28</v>
      </c>
      <c r="DF21" s="18"/>
      <c r="DG21" s="18">
        <v>91</v>
      </c>
      <c r="DH21" s="18"/>
      <c r="DI21" s="4" t="s">
        <v>126</v>
      </c>
      <c r="DJ21" s="4" t="s">
        <v>126</v>
      </c>
      <c r="DK21" s="4" t="s">
        <v>126</v>
      </c>
    </row>
    <row r="22" spans="1:116" ht="15" customHeight="1" x14ac:dyDescent="0.25">
      <c r="C22" s="4" t="s">
        <v>852</v>
      </c>
      <c r="D22" t="s">
        <v>393</v>
      </c>
      <c r="E22" s="4" t="s">
        <v>7022</v>
      </c>
      <c r="X22" s="18">
        <v>2491500000</v>
      </c>
      <c r="Y22" s="33"/>
      <c r="Z22" s="58">
        <f t="shared" si="0"/>
        <v>1.2E-2</v>
      </c>
      <c r="AA22" s="53">
        <v>1.2E-2</v>
      </c>
      <c r="AC22" s="18">
        <f t="shared" si="1"/>
        <v>29898000</v>
      </c>
      <c r="AD22" s="33">
        <f t="shared" si="2"/>
        <v>2.9898000000000001E-2</v>
      </c>
      <c r="AE22" s="4" t="s">
        <v>126</v>
      </c>
      <c r="AF22" s="4" t="s">
        <v>126</v>
      </c>
      <c r="AG22" s="4" t="s">
        <v>126</v>
      </c>
      <c r="AJ22" s="4" t="s">
        <v>126</v>
      </c>
      <c r="AQ22" s="4" t="s">
        <v>126</v>
      </c>
      <c r="AR22" s="4" t="s">
        <v>126</v>
      </c>
      <c r="BA22" s="4" t="s">
        <v>126</v>
      </c>
      <c r="BJ22" s="4" t="s">
        <v>198</v>
      </c>
      <c r="BL22" s="4" t="s">
        <v>198</v>
      </c>
      <c r="BR22" s="22"/>
      <c r="BS22" s="22"/>
      <c r="BT22" s="18"/>
      <c r="BU22" s="18"/>
      <c r="BV22" s="18"/>
      <c r="BW22" s="22"/>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4" t="s">
        <v>126</v>
      </c>
      <c r="DJ22" s="4" t="s">
        <v>126</v>
      </c>
      <c r="DK22" s="4" t="s">
        <v>126</v>
      </c>
      <c r="DL22" s="4" t="s">
        <v>198</v>
      </c>
    </row>
    <row r="23" spans="1:116" ht="15" customHeight="1" x14ac:dyDescent="0.25">
      <c r="A23" s="16">
        <v>2020</v>
      </c>
      <c r="B23" s="16"/>
      <c r="C23" s="4" t="s">
        <v>864</v>
      </c>
      <c r="D23" t="s">
        <v>319</v>
      </c>
      <c r="E23" s="4" t="s">
        <v>7021</v>
      </c>
      <c r="R23" s="4" t="s">
        <v>892</v>
      </c>
      <c r="X23" s="18">
        <v>15651545331</v>
      </c>
      <c r="Y23" s="33"/>
      <c r="Z23" s="58">
        <f t="shared" si="0"/>
        <v>1.9099999999999999E-2</v>
      </c>
      <c r="AA23" s="53">
        <v>1.9099999999999999E-2</v>
      </c>
      <c r="AC23" s="18">
        <f t="shared" si="1"/>
        <v>298944515.82209998</v>
      </c>
      <c r="AD23" s="33">
        <f t="shared" si="2"/>
        <v>0.29894451582209997</v>
      </c>
      <c r="AE23" s="4" t="s">
        <v>126</v>
      </c>
      <c r="AF23" s="4" t="s">
        <v>126</v>
      </c>
      <c r="AG23" s="4" t="s">
        <v>126</v>
      </c>
      <c r="AH23" s="4" t="s">
        <v>198</v>
      </c>
      <c r="AJ23" s="4" t="s">
        <v>126</v>
      </c>
      <c r="AK23" s="4" t="s">
        <v>126</v>
      </c>
      <c r="AL23" s="4" t="s">
        <v>126</v>
      </c>
      <c r="AM23" s="4" t="s">
        <v>126</v>
      </c>
      <c r="AN23" s="4" t="s">
        <v>126</v>
      </c>
      <c r="AO23" s="4" t="s">
        <v>126</v>
      </c>
      <c r="AP23" s="4" t="s">
        <v>126</v>
      </c>
      <c r="AQ23" s="4" t="s">
        <v>126</v>
      </c>
      <c r="AR23" s="4" t="s">
        <v>126</v>
      </c>
      <c r="AS23" s="4" t="s">
        <v>126</v>
      </c>
      <c r="AT23" s="4" t="s">
        <v>126</v>
      </c>
      <c r="AU23" s="4" t="s">
        <v>126</v>
      </c>
      <c r="AV23" s="4" t="s">
        <v>126</v>
      </c>
      <c r="AW23" s="4" t="s">
        <v>126</v>
      </c>
      <c r="AX23" s="4" t="s">
        <v>126</v>
      </c>
      <c r="AY23" s="4" t="s">
        <v>126</v>
      </c>
      <c r="AZ23" s="4" t="s">
        <v>126</v>
      </c>
      <c r="BA23" s="4" t="s">
        <v>126</v>
      </c>
      <c r="BB23" s="4" t="s">
        <v>126</v>
      </c>
      <c r="BC23" s="4" t="s">
        <v>126</v>
      </c>
      <c r="BD23" s="4" t="s">
        <v>126</v>
      </c>
      <c r="BE23" s="4" t="s">
        <v>126</v>
      </c>
      <c r="BF23" s="4" t="s">
        <v>126</v>
      </c>
      <c r="BG23" s="4" t="s">
        <v>126</v>
      </c>
      <c r="BH23" s="4" t="s">
        <v>126</v>
      </c>
      <c r="BI23" s="4" t="s">
        <v>126</v>
      </c>
      <c r="BJ23" s="4" t="s">
        <v>198</v>
      </c>
      <c r="BL23" s="4" t="s">
        <v>198</v>
      </c>
      <c r="BQ23" s="4" t="s">
        <v>198</v>
      </c>
      <c r="BR23" s="22"/>
      <c r="BS23" s="22"/>
      <c r="BT23" s="18"/>
      <c r="BU23" s="18"/>
      <c r="BV23" s="18"/>
      <c r="BW23" s="22"/>
      <c r="BX23" s="18"/>
      <c r="BY23" s="18">
        <v>576</v>
      </c>
      <c r="BZ23" s="18">
        <v>396852059458</v>
      </c>
      <c r="CA23" s="18">
        <v>608</v>
      </c>
      <c r="CB23" s="18">
        <v>400719492190</v>
      </c>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v>19</v>
      </c>
      <c r="DC23" s="18">
        <v>24</v>
      </c>
      <c r="DD23" s="18"/>
      <c r="DE23" s="18"/>
      <c r="DF23" s="18"/>
      <c r="DG23" s="18"/>
      <c r="DH23" s="18"/>
    </row>
    <row r="24" spans="1:116" ht="15" customHeight="1" x14ac:dyDescent="0.25">
      <c r="C24" s="4" t="s">
        <v>902</v>
      </c>
      <c r="D24" t="s">
        <v>903</v>
      </c>
      <c r="E24" s="4" t="s">
        <v>7019</v>
      </c>
      <c r="X24" s="18">
        <v>7286607000</v>
      </c>
      <c r="Y24" s="33"/>
      <c r="Z24" s="58">
        <f t="shared" si="0"/>
        <v>1.26E-2</v>
      </c>
      <c r="AA24" s="53">
        <v>1.26E-2</v>
      </c>
      <c r="AC24" s="18">
        <f t="shared" si="1"/>
        <v>91811248.200000003</v>
      </c>
      <c r="AD24" s="33">
        <f t="shared" si="2"/>
        <v>9.1811248200000001E-2</v>
      </c>
      <c r="AF24" s="4" t="s">
        <v>126</v>
      </c>
      <c r="AG24" s="4" t="s">
        <v>126</v>
      </c>
      <c r="AJ24" s="4" t="s">
        <v>126</v>
      </c>
      <c r="AM24" s="4" t="s">
        <v>126</v>
      </c>
      <c r="AN24" s="4" t="s">
        <v>126</v>
      </c>
      <c r="AO24" s="4" t="s">
        <v>126</v>
      </c>
      <c r="AQ24" s="4" t="s">
        <v>126</v>
      </c>
      <c r="AR24" s="4" t="s">
        <v>126</v>
      </c>
      <c r="AS24" s="4" t="s">
        <v>126</v>
      </c>
      <c r="AT24" s="4" t="s">
        <v>126</v>
      </c>
      <c r="AX24" s="4" t="s">
        <v>126</v>
      </c>
      <c r="AY24" s="4" t="s">
        <v>126</v>
      </c>
      <c r="AZ24" s="4" t="s">
        <v>126</v>
      </c>
      <c r="BA24" s="4" t="s">
        <v>126</v>
      </c>
      <c r="BB24" s="4" t="s">
        <v>126</v>
      </c>
      <c r="BF24" s="4" t="s">
        <v>126</v>
      </c>
      <c r="BG24" s="4" t="s">
        <v>126</v>
      </c>
      <c r="BH24" s="4" t="s">
        <v>126</v>
      </c>
      <c r="BR24" s="22"/>
      <c r="BS24" s="22"/>
      <c r="BT24" s="18"/>
      <c r="BU24" s="18"/>
      <c r="BV24" s="18"/>
      <c r="BW24" s="22"/>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row>
    <row r="25" spans="1:116" ht="15" customHeight="1" x14ac:dyDescent="0.25">
      <c r="A25" s="16">
        <v>2017</v>
      </c>
      <c r="B25" s="16"/>
      <c r="C25" s="4" t="s">
        <v>922</v>
      </c>
      <c r="D25" t="s">
        <v>113</v>
      </c>
      <c r="E25" s="4" t="s">
        <v>7021</v>
      </c>
      <c r="R25" s="4" t="s">
        <v>953</v>
      </c>
      <c r="W25" s="4" t="s">
        <v>741</v>
      </c>
      <c r="X25" s="18">
        <v>2315437338</v>
      </c>
      <c r="Y25" s="33"/>
      <c r="Z25" s="58">
        <f t="shared" si="0"/>
        <v>2.7400000000000001E-2</v>
      </c>
      <c r="AA25" s="53">
        <v>2.7400000000000001E-2</v>
      </c>
      <c r="AC25" s="18">
        <f t="shared" si="1"/>
        <v>63442983.0612</v>
      </c>
      <c r="AD25" s="33">
        <f t="shared" si="2"/>
        <v>6.3442983061199998E-2</v>
      </c>
      <c r="AE25" s="4" t="s">
        <v>126</v>
      </c>
      <c r="AF25" s="4" t="s">
        <v>126</v>
      </c>
      <c r="AH25" s="4" t="s">
        <v>198</v>
      </c>
      <c r="AI25" s="16">
        <v>74</v>
      </c>
      <c r="AJ25" s="4" t="s">
        <v>126</v>
      </c>
      <c r="AK25" s="4" t="s">
        <v>126</v>
      </c>
      <c r="AL25" s="4" t="s">
        <v>126</v>
      </c>
      <c r="AM25" s="4" t="s">
        <v>126</v>
      </c>
      <c r="AN25" s="4" t="s">
        <v>126</v>
      </c>
      <c r="AO25" s="4" t="s">
        <v>126</v>
      </c>
      <c r="AP25" s="4" t="s">
        <v>126</v>
      </c>
      <c r="AQ25" s="4" t="s">
        <v>126</v>
      </c>
      <c r="AR25" s="4" t="s">
        <v>126</v>
      </c>
      <c r="AS25" s="4" t="s">
        <v>126</v>
      </c>
      <c r="AT25" s="4" t="s">
        <v>126</v>
      </c>
      <c r="AU25" s="4" t="s">
        <v>126</v>
      </c>
      <c r="AV25" s="4" t="s">
        <v>126</v>
      </c>
      <c r="AW25" s="4" t="s">
        <v>126</v>
      </c>
      <c r="AX25" s="4" t="s">
        <v>126</v>
      </c>
      <c r="AY25" s="4" t="s">
        <v>126</v>
      </c>
      <c r="AZ25" s="4" t="s">
        <v>126</v>
      </c>
      <c r="BA25" s="4" t="s">
        <v>126</v>
      </c>
      <c r="BB25" s="4" t="s">
        <v>126</v>
      </c>
      <c r="BC25" s="4" t="s">
        <v>126</v>
      </c>
      <c r="BD25" s="4" t="s">
        <v>126</v>
      </c>
      <c r="BE25" s="4" t="s">
        <v>126</v>
      </c>
      <c r="BF25" s="4" t="s">
        <v>126</v>
      </c>
      <c r="BG25" s="4" t="s">
        <v>126</v>
      </c>
      <c r="BH25" s="4" t="s">
        <v>126</v>
      </c>
      <c r="BI25" s="4" t="s">
        <v>126</v>
      </c>
      <c r="BJ25" s="4" t="s">
        <v>198</v>
      </c>
      <c r="BK25" s="4" t="s">
        <v>954</v>
      </c>
      <c r="BL25" s="4" t="s">
        <v>198</v>
      </c>
      <c r="BO25" s="4" t="s">
        <v>651</v>
      </c>
      <c r="BP25" s="4" t="s">
        <v>956</v>
      </c>
      <c r="BQ25" s="4" t="s">
        <v>126</v>
      </c>
      <c r="BR25" s="22"/>
      <c r="BS25" s="22"/>
      <c r="BT25" s="18">
        <v>0</v>
      </c>
      <c r="BU25" s="18"/>
      <c r="BV25" s="18"/>
      <c r="BW25" s="22"/>
      <c r="BX25" s="18"/>
      <c r="BY25" s="18">
        <v>9434</v>
      </c>
      <c r="BZ25" s="18"/>
      <c r="CA25" s="18">
        <v>1509</v>
      </c>
      <c r="CB25" s="18"/>
      <c r="CC25" s="18">
        <v>1063</v>
      </c>
      <c r="CD25" s="18"/>
      <c r="CE25" s="18">
        <v>372</v>
      </c>
      <c r="CF25" s="18"/>
      <c r="CG25" s="18">
        <v>74</v>
      </c>
      <c r="CH25" s="18"/>
      <c r="CI25" s="18">
        <v>1509</v>
      </c>
      <c r="CJ25" s="18"/>
      <c r="CK25" s="18"/>
      <c r="CL25" s="18"/>
      <c r="CM25" s="18">
        <v>1072</v>
      </c>
      <c r="CN25" s="18"/>
      <c r="CO25" s="18">
        <v>8</v>
      </c>
      <c r="CP25" s="18"/>
      <c r="CQ25" s="18"/>
      <c r="CR25" s="18"/>
      <c r="CS25" s="18"/>
      <c r="CT25" s="18"/>
      <c r="CU25" s="18"/>
      <c r="CV25" s="18"/>
      <c r="CW25" s="18"/>
      <c r="CX25" s="18"/>
      <c r="CY25" s="18">
        <v>13305</v>
      </c>
      <c r="CZ25" s="18">
        <v>4380</v>
      </c>
      <c r="DA25" s="18">
        <v>154</v>
      </c>
      <c r="DB25" s="18"/>
      <c r="DC25" s="18"/>
      <c r="DD25" s="18"/>
      <c r="DE25" s="18">
        <v>10</v>
      </c>
      <c r="DF25" s="18">
        <v>83</v>
      </c>
      <c r="DG25" s="18"/>
      <c r="DH25" s="18">
        <v>4</v>
      </c>
      <c r="DI25" s="4" t="s">
        <v>126</v>
      </c>
      <c r="DJ25" s="4" t="s">
        <v>126</v>
      </c>
      <c r="DK25" s="4" t="s">
        <v>126</v>
      </c>
    </row>
    <row r="26" spans="1:116" ht="15" customHeight="1" x14ac:dyDescent="0.25">
      <c r="A26" s="16">
        <v>2009</v>
      </c>
      <c r="B26" s="16"/>
      <c r="C26" s="4" t="s">
        <v>968</v>
      </c>
      <c r="D26" t="s">
        <v>393</v>
      </c>
      <c r="E26" s="4" t="s">
        <v>7021</v>
      </c>
      <c r="R26" s="4" t="s">
        <v>988</v>
      </c>
      <c r="X26" s="18">
        <v>40408208528</v>
      </c>
      <c r="Y26" s="33"/>
      <c r="Z26" s="58">
        <f t="shared" si="0"/>
        <v>0.12</v>
      </c>
      <c r="AA26" s="53">
        <v>0.12</v>
      </c>
      <c r="AC26" s="18">
        <f t="shared" si="1"/>
        <v>4848985023.3599997</v>
      </c>
      <c r="AD26" s="33">
        <f t="shared" si="2"/>
        <v>4.84898502336</v>
      </c>
      <c r="AE26" s="4" t="s">
        <v>126</v>
      </c>
      <c r="AF26" s="4" t="s">
        <v>126</v>
      </c>
      <c r="AG26" s="4" t="s">
        <v>126</v>
      </c>
      <c r="AH26" s="4" t="s">
        <v>198</v>
      </c>
      <c r="AJ26" s="4" t="s">
        <v>126</v>
      </c>
      <c r="AN26" s="4" t="s">
        <v>126</v>
      </c>
      <c r="AQ26" s="4" t="s">
        <v>126</v>
      </c>
      <c r="AR26" s="4" t="s">
        <v>126</v>
      </c>
      <c r="AS26" s="4" t="s">
        <v>126</v>
      </c>
      <c r="AU26" s="4" t="s">
        <v>126</v>
      </c>
      <c r="AV26" s="4" t="s">
        <v>126</v>
      </c>
      <c r="AW26" s="4" t="s">
        <v>126</v>
      </c>
      <c r="AX26" s="4" t="s">
        <v>126</v>
      </c>
      <c r="AY26" s="4" t="s">
        <v>126</v>
      </c>
      <c r="AZ26" s="4" t="s">
        <v>126</v>
      </c>
      <c r="BB26" s="4" t="s">
        <v>126</v>
      </c>
      <c r="BI26" s="4" t="s">
        <v>126</v>
      </c>
      <c r="BJ26" s="4" t="s">
        <v>126</v>
      </c>
      <c r="BL26" s="4" t="s">
        <v>198</v>
      </c>
      <c r="BM26" s="4" t="s">
        <v>990</v>
      </c>
      <c r="BN26" s="4" t="s">
        <v>156</v>
      </c>
      <c r="BO26" s="4" t="s">
        <v>157</v>
      </c>
      <c r="BQ26" s="4" t="s">
        <v>126</v>
      </c>
      <c r="BR26" s="22"/>
      <c r="BS26" s="22"/>
      <c r="BT26" s="18"/>
      <c r="BU26" s="18"/>
      <c r="BV26" s="18"/>
      <c r="BW26" s="22"/>
      <c r="BX26" s="18" t="s">
        <v>152</v>
      </c>
      <c r="BY26" s="18"/>
      <c r="BZ26" s="18"/>
      <c r="CA26" s="18"/>
      <c r="CB26" s="18"/>
      <c r="CC26" s="18"/>
      <c r="CD26" s="18"/>
      <c r="CE26" s="18"/>
      <c r="CF26" s="18"/>
      <c r="CG26" s="18"/>
      <c r="CH26" s="18"/>
      <c r="CI26" s="18"/>
      <c r="CJ26" s="18"/>
      <c r="CK26" s="18"/>
      <c r="CL26" s="18"/>
      <c r="CM26" s="18"/>
      <c r="CN26" s="18"/>
      <c r="CO26" s="18"/>
      <c r="CP26" s="18"/>
      <c r="CQ26" s="18"/>
      <c r="CR26" s="18"/>
      <c r="CS26" s="18">
        <v>0</v>
      </c>
      <c r="CT26" s="18"/>
      <c r="CU26" s="18"/>
      <c r="CV26" s="18"/>
      <c r="CW26" s="18"/>
      <c r="CX26" s="18"/>
      <c r="CY26" s="18"/>
      <c r="CZ26" s="18"/>
      <c r="DA26" s="18"/>
      <c r="DB26" s="18"/>
      <c r="DC26" s="18"/>
      <c r="DD26" s="18"/>
      <c r="DE26" s="18"/>
      <c r="DF26" s="18"/>
      <c r="DG26" s="18"/>
      <c r="DH26" s="18"/>
      <c r="DI26" s="4" t="s">
        <v>126</v>
      </c>
      <c r="DJ26" s="4" t="s">
        <v>126</v>
      </c>
      <c r="DK26" s="4" t="s">
        <v>126</v>
      </c>
    </row>
    <row r="27" spans="1:116" ht="15" customHeight="1" x14ac:dyDescent="0.25">
      <c r="A27" s="16">
        <v>2014</v>
      </c>
      <c r="B27" s="16"/>
      <c r="C27" s="4" t="s">
        <v>991</v>
      </c>
      <c r="D27" t="s">
        <v>184</v>
      </c>
      <c r="E27" s="4" t="s">
        <v>7022</v>
      </c>
      <c r="R27" s="4" t="s">
        <v>1025</v>
      </c>
      <c r="X27" s="18">
        <v>23365361635</v>
      </c>
      <c r="Y27" s="33"/>
      <c r="Z27" s="58">
        <f t="shared" si="0"/>
        <v>0</v>
      </c>
      <c r="AA27" s="54" t="s">
        <v>998</v>
      </c>
      <c r="AB27" s="37">
        <v>7.51E-2</v>
      </c>
      <c r="AC27" s="18">
        <f t="shared" si="1"/>
        <v>1754738658.7885001</v>
      </c>
      <c r="AD27" s="33">
        <f t="shared" si="2"/>
        <v>1.7547386587885001</v>
      </c>
      <c r="AE27" s="4" t="s">
        <v>126</v>
      </c>
      <c r="AF27" s="4" t="s">
        <v>126</v>
      </c>
      <c r="AG27" s="4" t="s">
        <v>126</v>
      </c>
      <c r="AH27" s="4" t="s">
        <v>198</v>
      </c>
      <c r="AI27" s="16">
        <v>1073</v>
      </c>
      <c r="AJ27" s="4" t="s">
        <v>126</v>
      </c>
      <c r="AK27" s="4" t="s">
        <v>126</v>
      </c>
      <c r="AL27" s="4" t="s">
        <v>126</v>
      </c>
      <c r="AM27" s="4" t="s">
        <v>126</v>
      </c>
      <c r="AN27" s="4" t="s">
        <v>126</v>
      </c>
      <c r="AO27" s="4" t="s">
        <v>126</v>
      </c>
      <c r="AP27" s="4" t="s">
        <v>126</v>
      </c>
      <c r="AQ27" s="4" t="s">
        <v>126</v>
      </c>
      <c r="AR27" s="4" t="s">
        <v>126</v>
      </c>
      <c r="AS27" s="4" t="s">
        <v>126</v>
      </c>
      <c r="AT27" s="4" t="s">
        <v>126</v>
      </c>
      <c r="AU27" s="4" t="s">
        <v>126</v>
      </c>
      <c r="AV27" s="4" t="s">
        <v>126</v>
      </c>
      <c r="AW27" s="4" t="s">
        <v>126</v>
      </c>
      <c r="AX27" s="4" t="s">
        <v>126</v>
      </c>
      <c r="AY27" s="4" t="s">
        <v>126</v>
      </c>
      <c r="AZ27" s="4" t="s">
        <v>126</v>
      </c>
      <c r="BA27" s="4" t="s">
        <v>126</v>
      </c>
      <c r="BB27" s="4" t="s">
        <v>126</v>
      </c>
      <c r="BC27" s="4" t="s">
        <v>126</v>
      </c>
      <c r="BD27" s="4" t="s">
        <v>126</v>
      </c>
      <c r="BE27" s="4" t="s">
        <v>126</v>
      </c>
      <c r="BF27" s="4" t="s">
        <v>126</v>
      </c>
      <c r="BG27" s="4" t="s">
        <v>126</v>
      </c>
      <c r="BH27" s="4" t="s">
        <v>126</v>
      </c>
      <c r="BI27" s="4" t="s">
        <v>126</v>
      </c>
      <c r="BJ27" s="4" t="s">
        <v>198</v>
      </c>
      <c r="BL27" s="4" t="s">
        <v>198</v>
      </c>
      <c r="BM27" s="4" t="s">
        <v>1027</v>
      </c>
      <c r="BN27" s="4" t="s">
        <v>156</v>
      </c>
      <c r="BO27" s="4" t="s">
        <v>157</v>
      </c>
      <c r="BQ27" s="4" t="s">
        <v>126</v>
      </c>
      <c r="BR27" s="22"/>
      <c r="BS27" s="22"/>
      <c r="BT27" s="18">
        <v>1073</v>
      </c>
      <c r="BU27" s="18">
        <v>219126151.90000001</v>
      </c>
      <c r="BV27" s="18"/>
      <c r="BW27" s="22"/>
      <c r="BX27" s="18" t="s">
        <v>1029</v>
      </c>
      <c r="BY27" s="18">
        <v>47145</v>
      </c>
      <c r="BZ27" s="18">
        <v>2936318909.52</v>
      </c>
      <c r="CA27" s="18">
        <v>204</v>
      </c>
      <c r="CB27" s="18">
        <v>1695661843</v>
      </c>
      <c r="CC27" s="18">
        <v>105</v>
      </c>
      <c r="CD27" s="18">
        <v>786463221</v>
      </c>
      <c r="CE27" s="18">
        <v>8</v>
      </c>
      <c r="CF27" s="18">
        <v>469164120</v>
      </c>
      <c r="CG27" s="18">
        <v>70</v>
      </c>
      <c r="CH27" s="18">
        <v>303657707.39999998</v>
      </c>
      <c r="CI27" s="18">
        <v>202</v>
      </c>
      <c r="CJ27" s="18">
        <v>1628957090</v>
      </c>
      <c r="CK27" s="18">
        <v>2</v>
      </c>
      <c r="CL27" s="18">
        <v>66704754</v>
      </c>
      <c r="CM27" s="18">
        <v>52</v>
      </c>
      <c r="CN27" s="18">
        <v>1094781655</v>
      </c>
      <c r="CO27" s="18">
        <v>108</v>
      </c>
      <c r="CP27" s="18">
        <v>81814189</v>
      </c>
      <c r="CQ27" s="18"/>
      <c r="CR27" s="18"/>
      <c r="CS27" s="18">
        <v>52705</v>
      </c>
      <c r="CT27" s="18">
        <v>411541928</v>
      </c>
      <c r="CU27" s="18">
        <v>22</v>
      </c>
      <c r="CV27" s="18">
        <v>272367592</v>
      </c>
      <c r="CW27" s="18">
        <v>52</v>
      </c>
      <c r="CX27" s="18">
        <v>1205103267</v>
      </c>
      <c r="CY27" s="18">
        <v>2.12</v>
      </c>
      <c r="CZ27" s="18">
        <v>2.58</v>
      </c>
      <c r="DA27" s="18">
        <v>2.2400000000000002</v>
      </c>
      <c r="DB27" s="18"/>
      <c r="DC27" s="18"/>
      <c r="DD27" s="18"/>
      <c r="DE27" s="18"/>
      <c r="DF27" s="18">
        <v>3</v>
      </c>
      <c r="DG27" s="18">
        <v>45</v>
      </c>
      <c r="DH27" s="18">
        <v>15</v>
      </c>
      <c r="DI27" s="4" t="s">
        <v>126</v>
      </c>
      <c r="DJ27" s="4" t="s">
        <v>126</v>
      </c>
      <c r="DK27" s="4" t="s">
        <v>126</v>
      </c>
      <c r="DL27" s="4" t="s">
        <v>126</v>
      </c>
    </row>
    <row r="28" spans="1:116" ht="15" customHeight="1" x14ac:dyDescent="0.25">
      <c r="A28" s="16">
        <v>2015</v>
      </c>
      <c r="B28" s="16"/>
      <c r="C28" s="4" t="s">
        <v>1055</v>
      </c>
      <c r="D28" t="s">
        <v>319</v>
      </c>
      <c r="E28" s="4" t="s">
        <v>7022</v>
      </c>
      <c r="R28" s="4" t="s">
        <v>1086</v>
      </c>
      <c r="X28" s="18">
        <v>17614791265</v>
      </c>
      <c r="Y28" s="33"/>
      <c r="Z28" s="58">
        <f t="shared" si="0"/>
        <v>0</v>
      </c>
      <c r="AA28" s="54" t="s">
        <v>1062</v>
      </c>
      <c r="AB28" s="37">
        <v>3.8199999999999998E-2</v>
      </c>
      <c r="AC28" s="18">
        <f t="shared" si="1"/>
        <v>672885026.32299995</v>
      </c>
      <c r="AD28" s="33">
        <f t="shared" si="2"/>
        <v>0.67288502632299996</v>
      </c>
      <c r="AE28" s="4" t="s">
        <v>126</v>
      </c>
      <c r="AF28" s="4" t="s">
        <v>126</v>
      </c>
      <c r="AG28" s="4" t="s">
        <v>126</v>
      </c>
      <c r="AH28" s="4" t="s">
        <v>126</v>
      </c>
      <c r="AI28" s="16">
        <v>7</v>
      </c>
      <c r="AJ28" s="4" t="s">
        <v>126</v>
      </c>
      <c r="AK28" s="4" t="s">
        <v>126</v>
      </c>
      <c r="AM28" s="4" t="s">
        <v>126</v>
      </c>
      <c r="AN28" s="4" t="s">
        <v>126</v>
      </c>
      <c r="AQ28" s="4" t="s">
        <v>126</v>
      </c>
      <c r="AR28" s="4" t="s">
        <v>126</v>
      </c>
      <c r="AS28" s="4" t="s">
        <v>126</v>
      </c>
      <c r="AT28" s="4" t="s">
        <v>126</v>
      </c>
      <c r="AX28" s="4" t="s">
        <v>126</v>
      </c>
      <c r="AY28" s="4" t="s">
        <v>126</v>
      </c>
      <c r="AZ28" s="4" t="s">
        <v>126</v>
      </c>
      <c r="BA28" s="4" t="s">
        <v>126</v>
      </c>
      <c r="BB28" s="4" t="s">
        <v>126</v>
      </c>
      <c r="BC28" s="4" t="s">
        <v>126</v>
      </c>
      <c r="BI28" s="4" t="s">
        <v>126</v>
      </c>
      <c r="BJ28" s="4" t="s">
        <v>198</v>
      </c>
      <c r="BK28" s="4" t="s">
        <v>1087</v>
      </c>
      <c r="BL28" s="4" t="s">
        <v>126</v>
      </c>
      <c r="BN28" s="4" t="s">
        <v>1089</v>
      </c>
      <c r="BO28" s="4" t="s">
        <v>157</v>
      </c>
      <c r="BP28" s="4" t="s">
        <v>1090</v>
      </c>
      <c r="BQ28" s="4" t="s">
        <v>126</v>
      </c>
      <c r="BR28" s="22"/>
      <c r="BS28" s="22"/>
      <c r="BT28" s="18"/>
      <c r="BU28" s="18"/>
      <c r="BV28" s="18"/>
      <c r="BW28" s="22"/>
      <c r="BX28" s="18"/>
      <c r="BY28" s="18">
        <v>5133</v>
      </c>
      <c r="BZ28" s="18">
        <v>533000000</v>
      </c>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v>14</v>
      </c>
      <c r="DF28" s="18"/>
      <c r="DG28" s="18"/>
      <c r="DH28" s="18"/>
      <c r="DI28" s="4" t="s">
        <v>126</v>
      </c>
      <c r="DJ28" s="4" t="s">
        <v>126</v>
      </c>
      <c r="DK28" s="4" t="s">
        <v>126</v>
      </c>
    </row>
    <row r="29" spans="1:116" ht="15" customHeight="1" x14ac:dyDescent="0.25">
      <c r="A29" s="16">
        <v>2001</v>
      </c>
      <c r="B29" s="16"/>
      <c r="C29" s="4" t="s">
        <v>1097</v>
      </c>
      <c r="D29" t="s">
        <v>393</v>
      </c>
      <c r="E29" s="4" t="s">
        <v>7022</v>
      </c>
      <c r="R29" s="4" t="s">
        <v>1111</v>
      </c>
      <c r="X29" s="18">
        <v>1839758040765</v>
      </c>
      <c r="Y29" s="33"/>
      <c r="Z29" s="58">
        <f t="shared" si="0"/>
        <v>2E-3</v>
      </c>
      <c r="AA29" s="53">
        <v>2E-3</v>
      </c>
      <c r="AC29" s="18">
        <f t="shared" si="1"/>
        <v>3679516081.5300002</v>
      </c>
      <c r="AD29" s="33">
        <f t="shared" si="2"/>
        <v>3.6795160815300001</v>
      </c>
      <c r="AE29" s="4" t="s">
        <v>126</v>
      </c>
      <c r="AF29" s="4" t="s">
        <v>126</v>
      </c>
      <c r="AG29" s="4" t="s">
        <v>126</v>
      </c>
      <c r="AJ29" s="4" t="s">
        <v>126</v>
      </c>
      <c r="AR29" s="4" t="s">
        <v>126</v>
      </c>
      <c r="AX29" s="4" t="s">
        <v>126</v>
      </c>
      <c r="AY29" s="4" t="s">
        <v>126</v>
      </c>
      <c r="AZ29" s="4" t="s">
        <v>126</v>
      </c>
      <c r="BI29" s="4" t="s">
        <v>126</v>
      </c>
      <c r="BJ29" s="4" t="s">
        <v>126</v>
      </c>
      <c r="BK29" s="4" t="s">
        <v>1112</v>
      </c>
      <c r="BL29" s="4" t="s">
        <v>198</v>
      </c>
      <c r="BO29" s="4" t="s">
        <v>157</v>
      </c>
      <c r="BP29" s="4" t="s">
        <v>1110</v>
      </c>
      <c r="BQ29" s="4" t="s">
        <v>126</v>
      </c>
      <c r="BR29" s="22"/>
      <c r="BS29" s="22"/>
      <c r="BT29" s="18"/>
      <c r="BU29" s="18"/>
      <c r="BV29" s="18"/>
      <c r="BW29" s="22"/>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row>
    <row r="30" spans="1:116" ht="15" customHeight="1" x14ac:dyDescent="0.25">
      <c r="C30" s="4" t="s">
        <v>1114</v>
      </c>
      <c r="D30" t="s">
        <v>393</v>
      </c>
      <c r="E30" s="4" t="s">
        <v>7019</v>
      </c>
      <c r="X30" s="18"/>
      <c r="Y30" s="33"/>
      <c r="Z30" s="58">
        <f t="shared" si="0"/>
        <v>7.4999999999999997E-2</v>
      </c>
      <c r="AA30" s="53">
        <v>7.4999999999999997E-2</v>
      </c>
      <c r="AC30" s="18">
        <f t="shared" si="1"/>
        <v>0</v>
      </c>
      <c r="AD30" s="33">
        <f t="shared" si="2"/>
        <v>0</v>
      </c>
      <c r="AF30" s="4" t="s">
        <v>126</v>
      </c>
      <c r="AG30" s="4" t="s">
        <v>126</v>
      </c>
      <c r="AJ30" s="4" t="s">
        <v>126</v>
      </c>
      <c r="AQ30" s="4" t="s">
        <v>126</v>
      </c>
      <c r="AT30" s="4" t="s">
        <v>126</v>
      </c>
      <c r="AX30" s="4" t="s">
        <v>126</v>
      </c>
      <c r="AY30" s="4" t="s">
        <v>126</v>
      </c>
      <c r="AZ30" s="4" t="s">
        <v>126</v>
      </c>
      <c r="BA30" s="4" t="s">
        <v>126</v>
      </c>
      <c r="BB30" s="4" t="s">
        <v>126</v>
      </c>
      <c r="BR30" s="22"/>
      <c r="BS30" s="22"/>
      <c r="BT30" s="18"/>
      <c r="BU30" s="18"/>
      <c r="BV30" s="18"/>
      <c r="BW30" s="22"/>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row>
    <row r="31" spans="1:116" ht="15" customHeight="1" x14ac:dyDescent="0.25">
      <c r="C31" s="4" t="s">
        <v>1124</v>
      </c>
      <c r="D31" t="s">
        <v>278</v>
      </c>
      <c r="E31" s="4" t="s">
        <v>7019</v>
      </c>
      <c r="R31" s="4" t="s">
        <v>692</v>
      </c>
      <c r="X31" s="18">
        <v>14006569575</v>
      </c>
      <c r="Y31" s="33"/>
      <c r="Z31" s="58">
        <f t="shared" si="0"/>
        <v>2.8000000000000001E-2</v>
      </c>
      <c r="AA31" s="53">
        <v>2.8000000000000001E-2</v>
      </c>
      <c r="AC31" s="18">
        <f t="shared" si="1"/>
        <v>392183948.10000002</v>
      </c>
      <c r="AD31" s="62">
        <f>AC31/1000000000</f>
        <v>0.39218394810000001</v>
      </c>
      <c r="AF31" s="4" t="s">
        <v>126</v>
      </c>
      <c r="AG31" s="4" t="s">
        <v>126</v>
      </c>
      <c r="AJ31" s="4" t="s">
        <v>126</v>
      </c>
      <c r="BI31" s="4" t="s">
        <v>126</v>
      </c>
      <c r="BR31" s="22"/>
      <c r="BS31" s="22"/>
      <c r="BT31" s="18"/>
      <c r="BU31" s="18"/>
      <c r="BV31" s="18"/>
      <c r="BW31" s="22"/>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row>
    <row r="32" spans="1:116" ht="15" customHeight="1" x14ac:dyDescent="0.25">
      <c r="A32" s="16">
        <v>2019</v>
      </c>
      <c r="B32" s="16"/>
      <c r="C32" s="4" t="s">
        <v>1136</v>
      </c>
      <c r="D32" t="s">
        <v>184</v>
      </c>
      <c r="E32" s="4" t="s">
        <v>7022</v>
      </c>
      <c r="R32" s="4" t="s">
        <v>1169</v>
      </c>
      <c r="W32" s="4" t="s">
        <v>495</v>
      </c>
      <c r="X32" s="18">
        <v>69889347433</v>
      </c>
      <c r="Y32" s="33"/>
      <c r="Z32" s="58">
        <f t="shared" si="0"/>
        <v>0.12</v>
      </c>
      <c r="AA32" s="53">
        <v>0.12</v>
      </c>
      <c r="AC32" s="18">
        <f t="shared" si="1"/>
        <v>8386721691.96</v>
      </c>
      <c r="AD32" s="33">
        <f t="shared" si="2"/>
        <v>8.3867216919600001</v>
      </c>
      <c r="AE32" s="4" t="s">
        <v>126</v>
      </c>
      <c r="AF32" s="4" t="s">
        <v>126</v>
      </c>
      <c r="AG32" s="4" t="s">
        <v>126</v>
      </c>
      <c r="AH32" s="4" t="s">
        <v>198</v>
      </c>
      <c r="AJ32" s="4" t="s">
        <v>126</v>
      </c>
      <c r="AL32" s="4" t="s">
        <v>126</v>
      </c>
      <c r="AM32" s="4" t="s">
        <v>126</v>
      </c>
      <c r="AN32" s="4" t="s">
        <v>126</v>
      </c>
      <c r="AO32" s="4" t="s">
        <v>126</v>
      </c>
      <c r="AP32" s="4" t="s">
        <v>126</v>
      </c>
      <c r="AQ32" s="4" t="s">
        <v>126</v>
      </c>
      <c r="AR32" s="4" t="s">
        <v>126</v>
      </c>
      <c r="AS32" s="4" t="s">
        <v>126</v>
      </c>
      <c r="AT32" s="4" t="s">
        <v>126</v>
      </c>
      <c r="AU32" s="4" t="s">
        <v>126</v>
      </c>
      <c r="AV32" s="4" t="s">
        <v>126</v>
      </c>
      <c r="AW32" s="4" t="s">
        <v>126</v>
      </c>
      <c r="AX32" s="4" t="s">
        <v>126</v>
      </c>
      <c r="AY32" s="4" t="s">
        <v>126</v>
      </c>
      <c r="AZ32" s="4" t="s">
        <v>126</v>
      </c>
      <c r="BA32" s="4" t="s">
        <v>126</v>
      </c>
      <c r="BB32" s="4" t="s">
        <v>126</v>
      </c>
      <c r="BC32" s="4" t="s">
        <v>126</v>
      </c>
      <c r="BD32" s="4" t="s">
        <v>126</v>
      </c>
      <c r="BE32" s="4" t="s">
        <v>126</v>
      </c>
      <c r="BF32" s="4" t="s">
        <v>126</v>
      </c>
      <c r="BG32" s="4" t="s">
        <v>126</v>
      </c>
      <c r="BH32" s="4" t="s">
        <v>126</v>
      </c>
      <c r="BI32" s="4" t="s">
        <v>126</v>
      </c>
      <c r="BJ32" s="4" t="s">
        <v>198</v>
      </c>
      <c r="BL32" s="4" t="s">
        <v>198</v>
      </c>
      <c r="BQ32" s="4" t="s">
        <v>126</v>
      </c>
      <c r="BR32" s="22"/>
      <c r="BS32" s="22">
        <v>0.59</v>
      </c>
      <c r="BT32" s="18"/>
      <c r="BU32" s="18"/>
      <c r="BV32" s="18"/>
      <c r="BW32" s="22"/>
      <c r="BX32" s="18"/>
      <c r="BY32" s="18"/>
      <c r="BZ32" s="18">
        <v>16948617311</v>
      </c>
      <c r="CA32" s="18">
        <v>22929</v>
      </c>
      <c r="CB32" s="18">
        <v>8952791052</v>
      </c>
      <c r="CC32" s="18">
        <v>12740</v>
      </c>
      <c r="CD32" s="18">
        <v>2162955305</v>
      </c>
      <c r="CE32" s="18">
        <v>3491</v>
      </c>
      <c r="CF32" s="18">
        <v>5401381849</v>
      </c>
      <c r="CG32" s="18">
        <v>6698</v>
      </c>
      <c r="CH32" s="18">
        <v>1388453898</v>
      </c>
      <c r="CI32" s="18"/>
      <c r="CJ32" s="18"/>
      <c r="CK32" s="18"/>
      <c r="CL32" s="18"/>
      <c r="CM32" s="18">
        <v>8900</v>
      </c>
      <c r="CN32" s="18"/>
      <c r="CO32" s="18"/>
      <c r="CP32" s="18"/>
      <c r="CQ32" s="18">
        <v>10218</v>
      </c>
      <c r="CR32" s="18">
        <v>1931296593</v>
      </c>
      <c r="CS32" s="18"/>
      <c r="CT32" s="18"/>
      <c r="CU32" s="18"/>
      <c r="CV32" s="18"/>
      <c r="CW32" s="18"/>
      <c r="CX32" s="18"/>
      <c r="CY32" s="18"/>
      <c r="CZ32" s="18"/>
      <c r="DA32" s="18"/>
      <c r="DB32" s="18"/>
      <c r="DC32" s="18"/>
      <c r="DD32" s="18"/>
      <c r="DE32" s="18"/>
      <c r="DF32" s="18"/>
      <c r="DG32" s="18"/>
      <c r="DH32" s="18"/>
    </row>
    <row r="33" spans="1:112" ht="15" customHeight="1" x14ac:dyDescent="0.25">
      <c r="C33" s="4" t="s">
        <v>1189</v>
      </c>
      <c r="D33" t="s">
        <v>319</v>
      </c>
      <c r="E33" s="4" t="s">
        <v>7020</v>
      </c>
      <c r="R33" s="4" t="s">
        <v>1203</v>
      </c>
      <c r="X33" s="18">
        <v>19737615114</v>
      </c>
      <c r="Y33" s="33"/>
      <c r="Z33" s="58">
        <f t="shared" si="0"/>
        <v>2.5000000000000001E-3</v>
      </c>
      <c r="AA33" s="53">
        <v>2.5000000000000001E-3</v>
      </c>
      <c r="AC33" s="18">
        <f t="shared" si="1"/>
        <v>49344037.785000004</v>
      </c>
      <c r="AD33" s="33">
        <f t="shared" si="2"/>
        <v>4.9344037785000003E-2</v>
      </c>
      <c r="AE33" s="4" t="s">
        <v>126</v>
      </c>
      <c r="AF33" s="4" t="s">
        <v>126</v>
      </c>
      <c r="AG33" s="4" t="s">
        <v>126</v>
      </c>
      <c r="AH33" s="4" t="s">
        <v>198</v>
      </c>
      <c r="AJ33" s="4" t="s">
        <v>126</v>
      </c>
      <c r="AN33" s="4" t="s">
        <v>126</v>
      </c>
      <c r="AT33" s="4" t="s">
        <v>126</v>
      </c>
      <c r="AU33" s="4" t="s">
        <v>126</v>
      </c>
      <c r="AV33" s="4" t="s">
        <v>126</v>
      </c>
      <c r="AW33" s="4" t="s">
        <v>126</v>
      </c>
      <c r="AX33" s="4" t="s">
        <v>126</v>
      </c>
      <c r="AY33" s="4" t="s">
        <v>126</v>
      </c>
      <c r="AZ33" s="4" t="s">
        <v>126</v>
      </c>
      <c r="BA33" s="4" t="s">
        <v>126</v>
      </c>
      <c r="BB33" s="4" t="s">
        <v>126</v>
      </c>
      <c r="BI33" s="4" t="s">
        <v>126</v>
      </c>
      <c r="BJ33" s="4" t="s">
        <v>198</v>
      </c>
      <c r="BL33" s="4" t="s">
        <v>198</v>
      </c>
      <c r="BR33" s="22"/>
      <c r="BS33" s="22"/>
      <c r="BT33" s="18"/>
      <c r="BU33" s="18"/>
      <c r="BV33" s="18"/>
      <c r="BW33" s="22"/>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row>
    <row r="34" spans="1:112" ht="15" customHeight="1" x14ac:dyDescent="0.25">
      <c r="C34" s="4" t="s">
        <v>1207</v>
      </c>
      <c r="D34" t="s">
        <v>319</v>
      </c>
      <c r="E34" s="4" t="s">
        <v>7020</v>
      </c>
      <c r="R34" s="4" t="s">
        <v>692</v>
      </c>
      <c r="X34" s="18">
        <v>2779813489</v>
      </c>
      <c r="Y34" s="33"/>
      <c r="Z34" s="58">
        <f t="shared" si="0"/>
        <v>5.0000000000000001E-3</v>
      </c>
      <c r="AA34" s="53">
        <v>5.0000000000000001E-3</v>
      </c>
      <c r="AC34" s="18">
        <f t="shared" si="1"/>
        <v>13899067.445</v>
      </c>
      <c r="AD34" s="33">
        <f t="shared" si="2"/>
        <v>1.3899067445E-2</v>
      </c>
      <c r="AE34" s="4" t="s">
        <v>126</v>
      </c>
      <c r="AF34" s="4" t="s">
        <v>126</v>
      </c>
      <c r="AG34" s="4" t="s">
        <v>126</v>
      </c>
      <c r="AJ34" s="4" t="s">
        <v>126</v>
      </c>
      <c r="BI34" s="4" t="s">
        <v>126</v>
      </c>
      <c r="BJ34" s="4" t="s">
        <v>198</v>
      </c>
      <c r="BL34" s="4" t="s">
        <v>198</v>
      </c>
      <c r="BQ34" s="4" t="s">
        <v>126</v>
      </c>
      <c r="BR34" s="22"/>
      <c r="BS34" s="22"/>
      <c r="BT34" s="18"/>
      <c r="BU34" s="18"/>
      <c r="BV34" s="18"/>
      <c r="BW34" s="22"/>
      <c r="BX34" s="18"/>
      <c r="BY34" s="18"/>
      <c r="BZ34" s="18"/>
      <c r="CA34" s="18"/>
      <c r="CB34" s="18"/>
      <c r="CC34" s="18">
        <v>310</v>
      </c>
      <c r="CD34" s="18"/>
      <c r="CE34" s="18">
        <v>60</v>
      </c>
      <c r="CF34" s="18"/>
      <c r="CG34" s="18">
        <v>70</v>
      </c>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row>
    <row r="35" spans="1:112" ht="15" customHeight="1" x14ac:dyDescent="0.25">
      <c r="C35" s="4" t="s">
        <v>1222</v>
      </c>
      <c r="D35" t="s">
        <v>319</v>
      </c>
      <c r="E35" s="4" t="s">
        <v>7021</v>
      </c>
      <c r="R35" s="4" t="s">
        <v>1249</v>
      </c>
      <c r="X35" s="18">
        <v>1936174043</v>
      </c>
      <c r="Y35" s="33"/>
      <c r="Z35" s="58">
        <f t="shared" si="0"/>
        <v>0</v>
      </c>
      <c r="AA35" s="54" t="s">
        <v>1228</v>
      </c>
      <c r="AB35" s="37">
        <v>3.9E-2</v>
      </c>
      <c r="AC35" s="18">
        <f t="shared" si="1"/>
        <v>75510787.677000001</v>
      </c>
      <c r="AD35" s="33">
        <f t="shared" si="2"/>
        <v>7.5510787677000007E-2</v>
      </c>
      <c r="AE35" s="4" t="s">
        <v>126</v>
      </c>
      <c r="AF35" s="4" t="s">
        <v>126</v>
      </c>
      <c r="AG35" s="4" t="s">
        <v>126</v>
      </c>
      <c r="AH35" s="4" t="s">
        <v>126</v>
      </c>
      <c r="AI35" s="16">
        <v>103</v>
      </c>
      <c r="AJ35" s="4" t="s">
        <v>126</v>
      </c>
      <c r="AM35" s="4" t="s">
        <v>126</v>
      </c>
      <c r="AN35" s="4" t="s">
        <v>126</v>
      </c>
      <c r="AO35" s="4" t="s">
        <v>126</v>
      </c>
      <c r="AP35" s="4" t="s">
        <v>126</v>
      </c>
      <c r="AQ35" s="4" t="s">
        <v>126</v>
      </c>
      <c r="AR35" s="4" t="s">
        <v>126</v>
      </c>
      <c r="AS35" s="4" t="s">
        <v>126</v>
      </c>
      <c r="AT35" s="4" t="s">
        <v>126</v>
      </c>
      <c r="AX35" s="4" t="s">
        <v>126</v>
      </c>
      <c r="AY35" s="4" t="s">
        <v>126</v>
      </c>
      <c r="AZ35" s="4" t="s">
        <v>126</v>
      </c>
      <c r="BB35" s="4" t="s">
        <v>126</v>
      </c>
      <c r="BC35" s="4" t="s">
        <v>126</v>
      </c>
      <c r="BD35" s="4" t="s">
        <v>126</v>
      </c>
      <c r="BE35" s="4" t="s">
        <v>126</v>
      </c>
      <c r="BF35" s="4" t="s">
        <v>126</v>
      </c>
      <c r="BG35" s="4" t="s">
        <v>126</v>
      </c>
      <c r="BH35" s="4" t="s">
        <v>126</v>
      </c>
      <c r="BI35" s="4" t="s">
        <v>126</v>
      </c>
      <c r="BJ35" s="4" t="s">
        <v>198</v>
      </c>
      <c r="BL35" s="4" t="s">
        <v>126</v>
      </c>
      <c r="BQ35" s="4" t="s">
        <v>126</v>
      </c>
      <c r="BR35" s="22"/>
      <c r="BS35" s="22"/>
      <c r="BT35" s="18"/>
      <c r="BU35" s="18"/>
      <c r="BV35" s="18"/>
      <c r="BW35" s="22"/>
      <c r="BX35" s="18"/>
      <c r="BY35" s="18"/>
      <c r="BZ35" s="18"/>
      <c r="CA35" s="18"/>
      <c r="CB35" s="18">
        <v>84500000</v>
      </c>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row>
    <row r="36" spans="1:112" ht="15" customHeight="1" x14ac:dyDescent="0.25">
      <c r="C36" s="4" t="s">
        <v>1254</v>
      </c>
      <c r="D36" t="s">
        <v>278</v>
      </c>
      <c r="E36" s="4" t="s">
        <v>7021</v>
      </c>
      <c r="X36" s="18">
        <v>26961061119</v>
      </c>
      <c r="Y36" s="33"/>
      <c r="Z36" s="58">
        <f t="shared" si="0"/>
        <v>0.12</v>
      </c>
      <c r="AA36" s="53">
        <v>0.12</v>
      </c>
      <c r="AC36" s="18">
        <f t="shared" si="1"/>
        <v>3235327334.2799997</v>
      </c>
      <c r="AD36" s="33">
        <f t="shared" si="2"/>
        <v>3.2353273342799995</v>
      </c>
      <c r="AE36" s="4" t="s">
        <v>126</v>
      </c>
      <c r="AF36" s="4" t="s">
        <v>126</v>
      </c>
      <c r="AG36" s="4" t="s">
        <v>126</v>
      </c>
      <c r="AJ36" s="4" t="s">
        <v>126</v>
      </c>
      <c r="AM36" s="4" t="s">
        <v>126</v>
      </c>
      <c r="AN36" s="4" t="s">
        <v>126</v>
      </c>
      <c r="AQ36" s="4" t="s">
        <v>126</v>
      </c>
      <c r="AR36" s="4" t="s">
        <v>126</v>
      </c>
      <c r="AT36" s="4" t="s">
        <v>126</v>
      </c>
      <c r="AX36" s="4" t="s">
        <v>126</v>
      </c>
      <c r="AY36" s="4" t="s">
        <v>126</v>
      </c>
      <c r="AZ36" s="4" t="s">
        <v>126</v>
      </c>
      <c r="BA36" s="4" t="s">
        <v>126</v>
      </c>
      <c r="BB36" s="4" t="s">
        <v>126</v>
      </c>
      <c r="BC36" s="4" t="s">
        <v>126</v>
      </c>
      <c r="BD36" s="4" t="s">
        <v>126</v>
      </c>
      <c r="BE36" s="4" t="s">
        <v>126</v>
      </c>
      <c r="BF36" s="4" t="s">
        <v>126</v>
      </c>
      <c r="BG36" s="4" t="s">
        <v>126</v>
      </c>
      <c r="BH36" s="4" t="s">
        <v>126</v>
      </c>
      <c r="BJ36" s="4" t="s">
        <v>198</v>
      </c>
      <c r="BL36" s="4" t="s">
        <v>198</v>
      </c>
      <c r="BR36" s="22"/>
      <c r="BS36" s="22"/>
      <c r="BT36" s="18"/>
      <c r="BU36" s="18"/>
      <c r="BV36" s="18"/>
      <c r="BW36" s="22"/>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row>
    <row r="37" spans="1:112" ht="15" customHeight="1" x14ac:dyDescent="0.25">
      <c r="A37" s="16">
        <v>2014</v>
      </c>
      <c r="B37" s="16"/>
      <c r="C37" s="4" t="s">
        <v>1271</v>
      </c>
      <c r="D37" t="s">
        <v>319</v>
      </c>
      <c r="E37" s="4" t="s">
        <v>7021</v>
      </c>
      <c r="R37" s="4" t="s">
        <v>1292</v>
      </c>
      <c r="W37" s="4" t="s">
        <v>495</v>
      </c>
      <c r="X37" s="18">
        <v>45338283344</v>
      </c>
      <c r="Y37" s="33"/>
      <c r="Z37" s="58">
        <f t="shared" si="0"/>
        <v>0</v>
      </c>
      <c r="AA37" s="54" t="s">
        <v>1276</v>
      </c>
      <c r="AB37" s="37">
        <v>5.6000000000000001E-2</v>
      </c>
      <c r="AC37" s="18">
        <f t="shared" si="1"/>
        <v>2538943867.2639999</v>
      </c>
      <c r="AD37" s="33">
        <f t="shared" si="2"/>
        <v>2.5389438672639999</v>
      </c>
      <c r="AE37" s="4" t="s">
        <v>126</v>
      </c>
      <c r="AF37" s="4" t="s">
        <v>126</v>
      </c>
      <c r="AG37" s="4" t="s">
        <v>126</v>
      </c>
      <c r="AH37" s="4" t="s">
        <v>198</v>
      </c>
      <c r="AJ37" s="4" t="s">
        <v>126</v>
      </c>
      <c r="AO37" s="4" t="s">
        <v>126</v>
      </c>
      <c r="AP37" s="4" t="s">
        <v>126</v>
      </c>
      <c r="AQ37" s="4" t="s">
        <v>126</v>
      </c>
      <c r="AR37" s="4" t="s">
        <v>126</v>
      </c>
      <c r="AS37" s="4" t="s">
        <v>126</v>
      </c>
      <c r="AT37" s="4" t="s">
        <v>126</v>
      </c>
      <c r="AU37" s="4" t="s">
        <v>126</v>
      </c>
      <c r="AV37" s="4" t="s">
        <v>126</v>
      </c>
      <c r="AW37" s="4" t="s">
        <v>126</v>
      </c>
      <c r="AX37" s="4" t="s">
        <v>126</v>
      </c>
      <c r="AY37" s="4" t="s">
        <v>126</v>
      </c>
      <c r="AZ37" s="4" t="s">
        <v>126</v>
      </c>
      <c r="BB37" s="4" t="s">
        <v>126</v>
      </c>
      <c r="BC37" s="4" t="s">
        <v>126</v>
      </c>
      <c r="BD37" s="4" t="s">
        <v>126</v>
      </c>
      <c r="BE37" s="4" t="s">
        <v>126</v>
      </c>
      <c r="BI37" s="4" t="s">
        <v>126</v>
      </c>
      <c r="BJ37" s="4" t="s">
        <v>198</v>
      </c>
      <c r="BL37" s="4" t="s">
        <v>198</v>
      </c>
      <c r="BO37" s="4" t="s">
        <v>157</v>
      </c>
      <c r="BQ37" s="4" t="s">
        <v>126</v>
      </c>
      <c r="BR37" s="22"/>
      <c r="BS37" s="22"/>
      <c r="BT37" s="18"/>
      <c r="BU37" s="18"/>
      <c r="BV37" s="18"/>
      <c r="BW37" s="22"/>
      <c r="BX37" s="18"/>
      <c r="BY37" s="18">
        <v>7718</v>
      </c>
      <c r="BZ37" s="18">
        <v>1459406838</v>
      </c>
      <c r="CA37" s="18">
        <v>3870</v>
      </c>
      <c r="CB37" s="18">
        <v>236598875</v>
      </c>
      <c r="CC37" s="18">
        <v>728</v>
      </c>
      <c r="CD37" s="18">
        <v>55020609</v>
      </c>
      <c r="CE37" s="18">
        <v>2962</v>
      </c>
      <c r="CF37" s="18">
        <v>158080756</v>
      </c>
      <c r="CG37" s="18">
        <v>180</v>
      </c>
      <c r="CH37" s="18">
        <v>23718149</v>
      </c>
      <c r="CI37" s="18">
        <v>7703</v>
      </c>
      <c r="CJ37" s="18">
        <v>843087989</v>
      </c>
      <c r="CK37" s="18">
        <v>180</v>
      </c>
      <c r="CL37" s="18">
        <v>232826364</v>
      </c>
      <c r="CM37" s="18">
        <v>188</v>
      </c>
      <c r="CN37" s="18">
        <v>831152489</v>
      </c>
      <c r="CO37" s="18">
        <v>462</v>
      </c>
      <c r="CP37" s="18">
        <v>189390919</v>
      </c>
      <c r="CQ37" s="18"/>
      <c r="CR37" s="18"/>
      <c r="CS37" s="18">
        <v>5</v>
      </c>
      <c r="CT37" s="18">
        <v>100000</v>
      </c>
      <c r="CU37" s="18"/>
      <c r="CV37" s="18"/>
      <c r="CW37" s="18">
        <v>435</v>
      </c>
      <c r="CX37" s="18">
        <v>647375023</v>
      </c>
      <c r="CY37" s="18"/>
      <c r="CZ37" s="18"/>
      <c r="DA37" s="18"/>
      <c r="DB37" s="18">
        <v>33</v>
      </c>
      <c r="DC37" s="18">
        <v>21</v>
      </c>
      <c r="DD37" s="18"/>
      <c r="DE37" s="18"/>
      <c r="DF37" s="18">
        <v>117</v>
      </c>
      <c r="DG37" s="18">
        <v>90</v>
      </c>
      <c r="DH37" s="18">
        <v>67</v>
      </c>
    </row>
    <row r="38" spans="1:112" ht="15" customHeight="1" x14ac:dyDescent="0.25">
      <c r="C38" s="4" t="s">
        <v>1320</v>
      </c>
      <c r="D38" t="s">
        <v>903</v>
      </c>
      <c r="E38" s="4" t="s">
        <v>7019</v>
      </c>
      <c r="R38" s="4" t="s">
        <v>1333</v>
      </c>
      <c r="X38" s="18">
        <v>1988336331717</v>
      </c>
      <c r="Y38" s="33"/>
      <c r="Z38" s="58">
        <f t="shared" si="0"/>
        <v>0.54</v>
      </c>
      <c r="AA38" s="53">
        <v>0.54</v>
      </c>
      <c r="AC38" s="18">
        <f t="shared" si="1"/>
        <v>1073701619127.1801</v>
      </c>
      <c r="AD38" s="33">
        <f t="shared" si="2"/>
        <v>1073.70161912718</v>
      </c>
      <c r="AE38" s="4" t="s">
        <v>126</v>
      </c>
      <c r="AF38" s="4" t="s">
        <v>126</v>
      </c>
      <c r="AG38" s="4" t="s">
        <v>126</v>
      </c>
      <c r="AJ38" s="4" t="s">
        <v>126</v>
      </c>
      <c r="BI38" s="4" t="s">
        <v>126</v>
      </c>
      <c r="BP38" s="4" t="s">
        <v>1334</v>
      </c>
      <c r="BR38" s="22"/>
      <c r="BS38" s="22"/>
      <c r="BT38" s="18"/>
      <c r="BU38" s="18"/>
      <c r="BV38" s="18"/>
      <c r="BW38" s="22"/>
      <c r="BX38" s="18"/>
      <c r="BY38" s="18"/>
      <c r="BZ38" s="18"/>
      <c r="CA38" s="18">
        <v>686922</v>
      </c>
      <c r="CB38" s="18">
        <v>36415596</v>
      </c>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v>182</v>
      </c>
      <c r="DC38" s="18"/>
      <c r="DD38" s="18"/>
      <c r="DE38" s="18"/>
      <c r="DF38" s="18"/>
      <c r="DG38" s="18"/>
      <c r="DH38" s="18"/>
    </row>
    <row r="39" spans="1:112" ht="15" customHeight="1" x14ac:dyDescent="0.25">
      <c r="C39" s="4" t="s">
        <v>1341</v>
      </c>
      <c r="D39" t="s">
        <v>393</v>
      </c>
      <c r="E39" s="4" t="s">
        <v>7019</v>
      </c>
      <c r="X39" s="18">
        <v>5898449687</v>
      </c>
      <c r="Y39" s="33"/>
      <c r="Z39" s="58">
        <f t="shared" si="0"/>
        <v>0.17499999999999999</v>
      </c>
      <c r="AA39" s="53">
        <v>0.17499999999999999</v>
      </c>
      <c r="AC39" s="18">
        <f t="shared" si="1"/>
        <v>1032228695.2249999</v>
      </c>
      <c r="AD39" s="33">
        <f t="shared" si="2"/>
        <v>1.0322286952249999</v>
      </c>
      <c r="AF39" s="4" t="s">
        <v>126</v>
      </c>
      <c r="AG39" s="4" t="s">
        <v>126</v>
      </c>
      <c r="AH39" s="4" t="s">
        <v>126</v>
      </c>
      <c r="AJ39" s="4" t="s">
        <v>126</v>
      </c>
      <c r="AM39" s="4" t="s">
        <v>126</v>
      </c>
      <c r="AN39" s="4" t="s">
        <v>126</v>
      </c>
      <c r="AP39" s="4" t="s">
        <v>126</v>
      </c>
      <c r="AQ39" s="4" t="s">
        <v>126</v>
      </c>
      <c r="AR39" s="4" t="s">
        <v>126</v>
      </c>
      <c r="AS39" s="4" t="s">
        <v>126</v>
      </c>
      <c r="AT39" s="4" t="s">
        <v>126</v>
      </c>
      <c r="AU39" s="4" t="s">
        <v>126</v>
      </c>
      <c r="AV39" s="4" t="s">
        <v>126</v>
      </c>
      <c r="AW39" s="4" t="s">
        <v>126</v>
      </c>
      <c r="AX39" s="4" t="s">
        <v>126</v>
      </c>
      <c r="AY39" s="4" t="s">
        <v>126</v>
      </c>
      <c r="AZ39" s="4" t="s">
        <v>126</v>
      </c>
      <c r="BA39" s="4" t="s">
        <v>126</v>
      </c>
      <c r="BB39" s="4" t="s">
        <v>126</v>
      </c>
      <c r="BF39" s="4" t="s">
        <v>126</v>
      </c>
      <c r="BG39" s="4" t="s">
        <v>126</v>
      </c>
      <c r="BH39" s="4" t="s">
        <v>126</v>
      </c>
      <c r="BR39" s="22"/>
      <c r="BS39" s="22"/>
      <c r="BT39" s="18"/>
      <c r="BU39" s="18"/>
      <c r="BV39" s="18"/>
      <c r="BW39" s="22"/>
      <c r="BX39" s="18"/>
      <c r="BY39" s="18">
        <v>338</v>
      </c>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v>26</v>
      </c>
      <c r="DG39" s="18"/>
      <c r="DH39" s="18"/>
    </row>
    <row r="40" spans="1:112" ht="15" customHeight="1" x14ac:dyDescent="0.25">
      <c r="C40" s="4" t="s">
        <v>1363</v>
      </c>
      <c r="D40" t="s">
        <v>319</v>
      </c>
      <c r="E40" s="4" t="s">
        <v>7020</v>
      </c>
      <c r="X40" s="18">
        <v>2516498299</v>
      </c>
      <c r="Y40" s="33"/>
      <c r="Z40" s="58">
        <f t="shared" si="0"/>
        <v>0</v>
      </c>
      <c r="AA40" s="54" t="s">
        <v>1367</v>
      </c>
      <c r="AB40" s="37">
        <v>1.0999999999999999E-2</v>
      </c>
      <c r="AC40" s="18">
        <f t="shared" si="1"/>
        <v>27681481.288999997</v>
      </c>
      <c r="AD40" s="33">
        <f t="shared" si="2"/>
        <v>2.7681481288999998E-2</v>
      </c>
      <c r="AE40" s="4" t="s">
        <v>126</v>
      </c>
      <c r="AF40" s="4" t="s">
        <v>126</v>
      </c>
      <c r="AH40" s="4" t="s">
        <v>126</v>
      </c>
      <c r="AJ40" s="4" t="s">
        <v>126</v>
      </c>
      <c r="AQ40" s="4" t="s">
        <v>126</v>
      </c>
      <c r="AR40" s="4" t="s">
        <v>126</v>
      </c>
      <c r="AS40" s="4" t="s">
        <v>126</v>
      </c>
      <c r="AT40" s="4" t="s">
        <v>126</v>
      </c>
      <c r="AU40" s="4" t="s">
        <v>126</v>
      </c>
      <c r="AV40" s="4" t="s">
        <v>126</v>
      </c>
      <c r="AW40" s="4" t="s">
        <v>126</v>
      </c>
      <c r="AX40" s="4" t="s">
        <v>126</v>
      </c>
      <c r="AY40" s="4" t="s">
        <v>126</v>
      </c>
      <c r="AZ40" s="4" t="s">
        <v>126</v>
      </c>
      <c r="BA40" s="4" t="s">
        <v>126</v>
      </c>
      <c r="BB40" s="4" t="s">
        <v>126</v>
      </c>
      <c r="BC40" s="4" t="s">
        <v>126</v>
      </c>
      <c r="BD40" s="4" t="s">
        <v>126</v>
      </c>
      <c r="BE40" s="4" t="s">
        <v>126</v>
      </c>
      <c r="BF40" s="4" t="s">
        <v>126</v>
      </c>
      <c r="BG40" s="4" t="s">
        <v>126</v>
      </c>
      <c r="BH40" s="4" t="s">
        <v>126</v>
      </c>
      <c r="BJ40" s="4" t="s">
        <v>198</v>
      </c>
      <c r="BL40" s="4" t="s">
        <v>198</v>
      </c>
      <c r="BR40" s="22"/>
      <c r="BS40" s="22"/>
      <c r="BT40" s="18"/>
      <c r="BU40" s="18"/>
      <c r="BV40" s="18"/>
      <c r="BW40" s="22"/>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row>
    <row r="41" spans="1:112" ht="15" customHeight="1" x14ac:dyDescent="0.25">
      <c r="C41" s="4" t="s">
        <v>1386</v>
      </c>
      <c r="D41" t="s">
        <v>319</v>
      </c>
      <c r="E41" s="4" t="s">
        <v>7020</v>
      </c>
      <c r="X41" s="18">
        <v>11779980801</v>
      </c>
      <c r="Y41" s="33"/>
      <c r="Z41" s="58">
        <f t="shared" si="0"/>
        <v>0.217</v>
      </c>
      <c r="AA41" s="53">
        <v>0.217</v>
      </c>
      <c r="AC41" s="18">
        <f t="shared" si="1"/>
        <v>2556255833.8169999</v>
      </c>
      <c r="AD41" s="33">
        <f t="shared" si="2"/>
        <v>2.5562558338170001</v>
      </c>
      <c r="AE41" s="4" t="s">
        <v>126</v>
      </c>
      <c r="AF41" s="4" t="s">
        <v>126</v>
      </c>
      <c r="AG41" s="4" t="s">
        <v>126</v>
      </c>
      <c r="AJ41" s="4" t="s">
        <v>126</v>
      </c>
      <c r="AN41" s="4" t="s">
        <v>126</v>
      </c>
      <c r="AQ41" s="4" t="s">
        <v>126</v>
      </c>
      <c r="AR41" s="4" t="s">
        <v>126</v>
      </c>
      <c r="AS41" s="4" t="s">
        <v>126</v>
      </c>
      <c r="AX41" s="4" t="s">
        <v>126</v>
      </c>
      <c r="AY41" s="4" t="s">
        <v>126</v>
      </c>
      <c r="AZ41" s="4" t="s">
        <v>126</v>
      </c>
      <c r="BA41" s="4" t="s">
        <v>126</v>
      </c>
      <c r="BB41" s="4" t="s">
        <v>126</v>
      </c>
      <c r="BJ41" s="4" t="s">
        <v>198</v>
      </c>
      <c r="BL41" s="4" t="s">
        <v>198</v>
      </c>
      <c r="BR41" s="22"/>
      <c r="BS41" s="22"/>
      <c r="BT41" s="18"/>
      <c r="BU41" s="18"/>
      <c r="BV41" s="18"/>
      <c r="BW41" s="22"/>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row>
    <row r="42" spans="1:112" ht="15" customHeight="1" x14ac:dyDescent="0.25">
      <c r="C42" s="4" t="s">
        <v>1402</v>
      </c>
      <c r="D42" t="s">
        <v>184</v>
      </c>
      <c r="E42" s="4" t="s">
        <v>7019</v>
      </c>
      <c r="X42" s="18">
        <v>11515258634</v>
      </c>
      <c r="Y42" s="33"/>
      <c r="Z42" s="58">
        <f t="shared" si="0"/>
        <v>0.15</v>
      </c>
      <c r="AA42" s="53">
        <v>0.15</v>
      </c>
      <c r="AC42" s="18">
        <f t="shared" si="1"/>
        <v>1727288795.0999999</v>
      </c>
      <c r="AD42" s="33">
        <f t="shared" si="2"/>
        <v>1.7272887951</v>
      </c>
      <c r="AF42" s="4" t="s">
        <v>126</v>
      </c>
      <c r="AG42" s="4" t="s">
        <v>126</v>
      </c>
      <c r="BR42" s="22"/>
      <c r="BS42" s="22"/>
      <c r="BT42" s="18"/>
      <c r="BU42" s="18"/>
      <c r="BV42" s="18"/>
      <c r="BW42" s="22"/>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row>
    <row r="43" spans="1:112" ht="15" customHeight="1" x14ac:dyDescent="0.25">
      <c r="A43" s="16">
        <v>2003</v>
      </c>
      <c r="B43" s="16"/>
      <c r="C43" s="4" t="s">
        <v>1410</v>
      </c>
      <c r="D43" t="s">
        <v>393</v>
      </c>
      <c r="E43" s="4" t="s">
        <v>7019</v>
      </c>
      <c r="R43" s="4" t="s">
        <v>1431</v>
      </c>
      <c r="X43" s="18">
        <v>317058508651</v>
      </c>
      <c r="Y43" s="33"/>
      <c r="Z43" s="58">
        <f t="shared" si="0"/>
        <v>0</v>
      </c>
      <c r="AA43" s="54" t="s">
        <v>470</v>
      </c>
      <c r="AB43" s="37">
        <v>4.7E-2</v>
      </c>
      <c r="AC43" s="18">
        <f t="shared" si="1"/>
        <v>14901749906.597</v>
      </c>
      <c r="AD43" s="33">
        <f t="shared" si="2"/>
        <v>14.901749906597001</v>
      </c>
      <c r="AE43" s="4" t="s">
        <v>126</v>
      </c>
      <c r="AF43" s="4" t="s">
        <v>126</v>
      </c>
      <c r="AG43" s="4" t="s">
        <v>126</v>
      </c>
      <c r="AH43" s="4" t="s">
        <v>126</v>
      </c>
      <c r="AI43" s="16">
        <v>18685</v>
      </c>
      <c r="AJ43" s="4" t="s">
        <v>126</v>
      </c>
      <c r="AK43" s="4" t="s">
        <v>126</v>
      </c>
      <c r="AL43" s="4" t="s">
        <v>126</v>
      </c>
      <c r="AN43" s="4" t="s">
        <v>126</v>
      </c>
      <c r="AQ43" s="4" t="s">
        <v>126</v>
      </c>
      <c r="AR43" s="4" t="s">
        <v>126</v>
      </c>
      <c r="AX43" s="4" t="s">
        <v>126</v>
      </c>
      <c r="AY43" s="4" t="s">
        <v>126</v>
      </c>
      <c r="AZ43" s="4" t="s">
        <v>126</v>
      </c>
      <c r="BC43" s="4" t="s">
        <v>126</v>
      </c>
      <c r="BD43" s="4" t="s">
        <v>126</v>
      </c>
      <c r="BE43" s="4" t="s">
        <v>126</v>
      </c>
      <c r="BI43" s="4" t="s">
        <v>126</v>
      </c>
      <c r="BJ43" s="4" t="s">
        <v>126</v>
      </c>
      <c r="BL43" s="4" t="s">
        <v>198</v>
      </c>
      <c r="BN43" s="4" t="s">
        <v>156</v>
      </c>
      <c r="BO43" s="4" t="s">
        <v>157</v>
      </c>
      <c r="BP43" s="4" t="s">
        <v>1433</v>
      </c>
      <c r="BQ43" s="4" t="s">
        <v>126</v>
      </c>
      <c r="BR43" s="22">
        <v>1</v>
      </c>
      <c r="BS43" s="22">
        <v>1</v>
      </c>
      <c r="BT43" s="18">
        <v>18685</v>
      </c>
      <c r="BU43" s="18"/>
      <c r="BV43" s="18"/>
      <c r="BW43" s="22"/>
      <c r="BX43" s="18"/>
      <c r="BY43" s="18">
        <v>129730</v>
      </c>
      <c r="BZ43" s="18">
        <v>9756967533.2299995</v>
      </c>
      <c r="CA43" s="18">
        <v>1649829</v>
      </c>
      <c r="CB43" s="18">
        <v>15015594283.83</v>
      </c>
      <c r="CC43" s="18">
        <v>1088739</v>
      </c>
      <c r="CD43" s="18">
        <v>1088739.6000000001</v>
      </c>
      <c r="CE43" s="18">
        <v>40556</v>
      </c>
      <c r="CF43" s="18">
        <v>2826918478.3499999</v>
      </c>
      <c r="CG43" s="18">
        <v>520533</v>
      </c>
      <c r="CH43" s="18">
        <v>6315416973.8800001</v>
      </c>
      <c r="CI43" s="18"/>
      <c r="CJ43" s="18"/>
      <c r="CK43" s="18"/>
      <c r="CL43" s="18"/>
      <c r="CM43" s="18">
        <v>1368406</v>
      </c>
      <c r="CN43" s="18">
        <v>11577424001.15</v>
      </c>
      <c r="CO43" s="18">
        <v>281423</v>
      </c>
      <c r="CP43" s="18">
        <v>3438170282.6799998</v>
      </c>
      <c r="CQ43" s="18">
        <v>872022</v>
      </c>
      <c r="CR43" s="18">
        <v>5041485417.5500002</v>
      </c>
      <c r="CS43" s="18">
        <v>375643</v>
      </c>
      <c r="CT43" s="18">
        <v>1512232326.1700001</v>
      </c>
      <c r="CU43" s="18">
        <v>596589</v>
      </c>
      <c r="CV43" s="18">
        <v>9756967533.2299995</v>
      </c>
      <c r="CW43" s="18"/>
      <c r="CX43" s="18"/>
      <c r="CY43" s="18">
        <v>4.4000000000000004</v>
      </c>
      <c r="CZ43" s="18">
        <v>2.4</v>
      </c>
      <c r="DA43" s="18">
        <v>3</v>
      </c>
      <c r="DB43" s="18">
        <v>35302</v>
      </c>
      <c r="DC43" s="18">
        <v>253</v>
      </c>
      <c r="DD43" s="18"/>
      <c r="DE43" s="18">
        <v>4</v>
      </c>
      <c r="DF43" s="18">
        <v>61630</v>
      </c>
      <c r="DG43" s="18">
        <v>35</v>
      </c>
      <c r="DH43" s="18">
        <v>24</v>
      </c>
    </row>
    <row r="44" spans="1:112" ht="15" customHeight="1" x14ac:dyDescent="0.25">
      <c r="A44" s="4" t="s">
        <v>1464</v>
      </c>
      <c r="C44" s="4" t="s">
        <v>1462</v>
      </c>
      <c r="D44" t="s">
        <v>278</v>
      </c>
      <c r="E44" s="4" t="s">
        <v>7022</v>
      </c>
      <c r="R44" s="4" t="s">
        <v>1492</v>
      </c>
      <c r="W44" s="4" t="s">
        <v>1493</v>
      </c>
      <c r="X44" s="18">
        <v>14722730697890</v>
      </c>
      <c r="Y44" s="33"/>
      <c r="Z44" s="58">
        <f t="shared" si="0"/>
        <v>0</v>
      </c>
      <c r="AA44" s="54" t="s">
        <v>1469</v>
      </c>
      <c r="AB44" s="37">
        <v>3.5999999999999997E-2</v>
      </c>
      <c r="AC44" s="18">
        <f t="shared" si="1"/>
        <v>530018305124.03998</v>
      </c>
      <c r="AD44" s="33">
        <f t="shared" si="2"/>
        <v>530.01830512404001</v>
      </c>
      <c r="AE44" s="4" t="s">
        <v>126</v>
      </c>
      <c r="AF44" s="4" t="s">
        <v>126</v>
      </c>
      <c r="AG44" s="4" t="s">
        <v>126</v>
      </c>
      <c r="AH44" s="4" t="s">
        <v>198</v>
      </c>
      <c r="AJ44" s="4" t="s">
        <v>126</v>
      </c>
      <c r="AL44" s="4" t="s">
        <v>126</v>
      </c>
      <c r="AM44" s="4" t="s">
        <v>126</v>
      </c>
      <c r="AN44" s="4" t="s">
        <v>126</v>
      </c>
      <c r="AO44" s="4" t="s">
        <v>126</v>
      </c>
      <c r="AP44" s="4" t="s">
        <v>126</v>
      </c>
      <c r="AQ44" s="4" t="s">
        <v>126</v>
      </c>
      <c r="AR44" s="4" t="s">
        <v>126</v>
      </c>
      <c r="AS44" s="4" t="s">
        <v>126</v>
      </c>
      <c r="AT44" s="4" t="s">
        <v>126</v>
      </c>
      <c r="AU44" s="4" t="s">
        <v>126</v>
      </c>
      <c r="AV44" s="4" t="s">
        <v>126</v>
      </c>
      <c r="AW44" s="4" t="s">
        <v>126</v>
      </c>
      <c r="AX44" s="4" t="s">
        <v>126</v>
      </c>
      <c r="AY44" s="4" t="s">
        <v>126</v>
      </c>
      <c r="AZ44" s="4" t="s">
        <v>126</v>
      </c>
      <c r="BA44" s="4" t="s">
        <v>126</v>
      </c>
      <c r="BB44" s="4" t="s">
        <v>126</v>
      </c>
      <c r="BC44" s="4" t="s">
        <v>126</v>
      </c>
      <c r="BD44" s="4" t="s">
        <v>126</v>
      </c>
      <c r="BE44" s="4" t="s">
        <v>126</v>
      </c>
      <c r="BI44" s="4" t="s">
        <v>126</v>
      </c>
      <c r="BJ44" s="4" t="s">
        <v>126</v>
      </c>
      <c r="BL44" s="4" t="s">
        <v>198</v>
      </c>
      <c r="BM44" s="4" t="s">
        <v>1498</v>
      </c>
      <c r="BQ44" s="4" t="s">
        <v>126</v>
      </c>
      <c r="BR44" s="22"/>
      <c r="BS44" s="22"/>
      <c r="BT44" s="18"/>
      <c r="BU44" s="18"/>
      <c r="BV44" s="18"/>
      <c r="BW44" s="22"/>
      <c r="BX44" s="18"/>
      <c r="BY44" s="18"/>
      <c r="BZ44" s="18"/>
      <c r="CA44" s="18"/>
      <c r="CB44" s="18">
        <v>549013410000</v>
      </c>
      <c r="CC44" s="18">
        <v>13626060000</v>
      </c>
      <c r="CD44" s="18"/>
      <c r="CE44" s="18">
        <v>25976210000</v>
      </c>
      <c r="CF44" s="18"/>
      <c r="CG44" s="18">
        <v>15299060000</v>
      </c>
      <c r="CH44" s="18"/>
      <c r="CI44" s="18"/>
      <c r="CJ44" s="18"/>
      <c r="CK44" s="18"/>
      <c r="CL44" s="18"/>
      <c r="CM44" s="18"/>
      <c r="CN44" s="18"/>
      <c r="CO44" s="18"/>
      <c r="CP44" s="18"/>
      <c r="CQ44" s="18"/>
      <c r="CR44" s="18">
        <v>41458230000</v>
      </c>
      <c r="CS44" s="18"/>
      <c r="CT44" s="18"/>
      <c r="CU44" s="18"/>
      <c r="CV44" s="18"/>
      <c r="CW44" s="18"/>
      <c r="CX44" s="18"/>
      <c r="CY44" s="18"/>
      <c r="CZ44" s="18"/>
      <c r="DA44" s="18"/>
      <c r="DB44" s="18"/>
      <c r="DC44" s="18"/>
      <c r="DD44" s="18"/>
      <c r="DE44" s="18"/>
      <c r="DF44" s="18"/>
      <c r="DG44" s="18"/>
      <c r="DH44" s="18"/>
    </row>
    <row r="45" spans="1:112" ht="15" customHeight="1" x14ac:dyDescent="0.25">
      <c r="A45" s="16">
        <v>2011</v>
      </c>
      <c r="B45" s="16"/>
      <c r="C45" s="4" t="s">
        <v>1508</v>
      </c>
      <c r="D45" t="s">
        <v>393</v>
      </c>
      <c r="E45" s="4" t="s">
        <v>7022</v>
      </c>
      <c r="R45" s="4" t="s">
        <v>1533</v>
      </c>
      <c r="X45" s="18">
        <v>314464137241</v>
      </c>
      <c r="Y45" s="33"/>
      <c r="Z45" s="58">
        <f t="shared" si="0"/>
        <v>0</v>
      </c>
      <c r="AA45" s="54" t="s">
        <v>1514</v>
      </c>
      <c r="AB45" s="37">
        <v>0.14610000000000001</v>
      </c>
      <c r="AC45" s="18">
        <f t="shared" si="1"/>
        <v>45943210450.910103</v>
      </c>
      <c r="AD45" s="33">
        <f t="shared" si="2"/>
        <v>45.943210450910101</v>
      </c>
      <c r="AE45" s="4" t="s">
        <v>126</v>
      </c>
      <c r="AF45" s="4" t="s">
        <v>126</v>
      </c>
      <c r="AG45" s="4" t="s">
        <v>126</v>
      </c>
      <c r="AH45" s="4" t="s">
        <v>126</v>
      </c>
      <c r="AJ45" s="4" t="s">
        <v>126</v>
      </c>
      <c r="AN45" s="4" t="s">
        <v>126</v>
      </c>
      <c r="AP45" s="4" t="s">
        <v>126</v>
      </c>
      <c r="AQ45" s="4" t="s">
        <v>126</v>
      </c>
      <c r="AR45" s="4" t="s">
        <v>126</v>
      </c>
      <c r="AS45" s="4" t="s">
        <v>126</v>
      </c>
      <c r="AT45" s="4" t="s">
        <v>126</v>
      </c>
      <c r="AX45" s="4" t="s">
        <v>126</v>
      </c>
      <c r="AY45" s="4" t="s">
        <v>126</v>
      </c>
      <c r="AZ45" s="4" t="s">
        <v>126</v>
      </c>
      <c r="BA45" s="4" t="s">
        <v>126</v>
      </c>
      <c r="BB45" s="4" t="s">
        <v>126</v>
      </c>
      <c r="BC45" s="4" t="s">
        <v>126</v>
      </c>
      <c r="BD45" s="4" t="s">
        <v>126</v>
      </c>
      <c r="BE45" s="4" t="s">
        <v>126</v>
      </c>
      <c r="BF45" s="4" t="s">
        <v>126</v>
      </c>
      <c r="BG45" s="4" t="s">
        <v>126</v>
      </c>
      <c r="BH45" s="4" t="s">
        <v>126</v>
      </c>
      <c r="BI45" s="4" t="s">
        <v>126</v>
      </c>
      <c r="BJ45" s="4" t="s">
        <v>198</v>
      </c>
      <c r="BL45" s="4" t="s">
        <v>198</v>
      </c>
      <c r="BM45" s="4" t="s">
        <v>1536</v>
      </c>
      <c r="BN45" s="4" t="s">
        <v>156</v>
      </c>
      <c r="BO45" s="4" t="s">
        <v>157</v>
      </c>
      <c r="BP45" s="4" t="s">
        <v>1537</v>
      </c>
      <c r="BQ45" s="4" t="s">
        <v>126</v>
      </c>
      <c r="BR45" s="22">
        <v>0.70499999999999996</v>
      </c>
      <c r="BS45" s="22"/>
      <c r="BT45" s="18"/>
      <c r="BU45" s="18">
        <v>64004026</v>
      </c>
      <c r="BV45" s="18"/>
      <c r="BW45" s="22">
        <v>7.0000000000000007E-2</v>
      </c>
      <c r="BX45" s="18"/>
      <c r="BY45" s="18">
        <v>3874</v>
      </c>
      <c r="BZ45" s="18">
        <v>6344831473</v>
      </c>
      <c r="CA45" s="18">
        <v>1293073</v>
      </c>
      <c r="CB45" s="18">
        <v>34351723312</v>
      </c>
      <c r="CC45" s="18"/>
      <c r="CD45" s="18"/>
      <c r="CE45" s="18"/>
      <c r="CF45" s="18"/>
      <c r="CG45" s="18"/>
      <c r="CH45" s="18"/>
      <c r="CI45" s="18"/>
      <c r="CJ45" s="18"/>
      <c r="CK45" s="18"/>
      <c r="CL45" s="18"/>
      <c r="CM45" s="18"/>
      <c r="CN45" s="18"/>
      <c r="CO45" s="18">
        <v>727693</v>
      </c>
      <c r="CP45" s="18">
        <v>10754134153</v>
      </c>
      <c r="CQ45" s="18"/>
      <c r="CR45" s="18"/>
      <c r="CS45" s="18">
        <v>18351</v>
      </c>
      <c r="CT45" s="18">
        <v>883481201</v>
      </c>
      <c r="CU45" s="18">
        <v>7217</v>
      </c>
      <c r="CV45" s="18">
        <v>1061022958</v>
      </c>
      <c r="CW45" s="18"/>
      <c r="CX45" s="18"/>
      <c r="CY45" s="18"/>
      <c r="CZ45" s="18"/>
      <c r="DA45" s="18"/>
      <c r="DB45" s="18"/>
      <c r="DC45" s="18"/>
      <c r="DD45" s="18"/>
      <c r="DE45" s="18"/>
      <c r="DF45" s="18"/>
      <c r="DG45" s="18"/>
      <c r="DH45" s="18"/>
    </row>
    <row r="46" spans="1:112" ht="15" customHeight="1" x14ac:dyDescent="0.25">
      <c r="C46" s="4" t="s">
        <v>1554</v>
      </c>
      <c r="D46" t="s">
        <v>319</v>
      </c>
      <c r="E46" s="4" t="s">
        <v>7021</v>
      </c>
      <c r="X46" s="18">
        <v>1296089632</v>
      </c>
      <c r="Y46" s="33"/>
      <c r="Z46" s="58">
        <f t="shared" si="0"/>
        <v>0.03</v>
      </c>
      <c r="AA46" s="53">
        <v>0.03</v>
      </c>
      <c r="AC46" s="18">
        <f t="shared" si="1"/>
        <v>38882688.960000001</v>
      </c>
      <c r="AD46" s="33">
        <f t="shared" si="2"/>
        <v>3.8882688960000002E-2</v>
      </c>
      <c r="AE46" s="4" t="s">
        <v>126</v>
      </c>
      <c r="AF46" s="4" t="s">
        <v>126</v>
      </c>
      <c r="AG46" s="4" t="s">
        <v>126</v>
      </c>
      <c r="AJ46" s="4" t="s">
        <v>126</v>
      </c>
      <c r="AP46" s="4" t="s">
        <v>126</v>
      </c>
      <c r="AQ46" s="4" t="s">
        <v>126</v>
      </c>
      <c r="AR46" s="4" t="s">
        <v>126</v>
      </c>
      <c r="AU46" s="4" t="s">
        <v>126</v>
      </c>
      <c r="AV46" s="4" t="s">
        <v>126</v>
      </c>
      <c r="AW46" s="4" t="s">
        <v>126</v>
      </c>
      <c r="AX46" s="4" t="s">
        <v>126</v>
      </c>
      <c r="AY46" s="4" t="s">
        <v>126</v>
      </c>
      <c r="AZ46" s="4" t="s">
        <v>126</v>
      </c>
      <c r="BB46" s="4" t="s">
        <v>126</v>
      </c>
      <c r="BJ46" s="4" t="s">
        <v>198</v>
      </c>
      <c r="BL46" s="4" t="s">
        <v>198</v>
      </c>
      <c r="BR46" s="22"/>
      <c r="BS46" s="22"/>
      <c r="BT46" s="18"/>
      <c r="BU46" s="18"/>
      <c r="BV46" s="18"/>
      <c r="BW46" s="22"/>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row>
    <row r="47" spans="1:112" ht="15" customHeight="1" x14ac:dyDescent="0.25">
      <c r="C47" s="4" t="s">
        <v>1568</v>
      </c>
      <c r="D47" t="s">
        <v>319</v>
      </c>
      <c r="E47" s="4" t="s">
        <v>7020</v>
      </c>
      <c r="R47" s="4" t="s">
        <v>692</v>
      </c>
      <c r="X47" s="18">
        <v>55350968593</v>
      </c>
      <c r="Y47" s="33"/>
      <c r="Z47" s="58">
        <f t="shared" si="0"/>
        <v>0.41</v>
      </c>
      <c r="AA47" s="53">
        <v>0.41</v>
      </c>
      <c r="AC47" s="18">
        <f t="shared" si="1"/>
        <v>22693897123.129997</v>
      </c>
      <c r="AD47" s="33">
        <f t="shared" si="2"/>
        <v>22.693897123129997</v>
      </c>
      <c r="AE47" s="4" t="s">
        <v>126</v>
      </c>
      <c r="AF47" s="4" t="s">
        <v>126</v>
      </c>
      <c r="AG47" s="4" t="s">
        <v>126</v>
      </c>
      <c r="AJ47" s="4" t="s">
        <v>126</v>
      </c>
      <c r="AQ47" s="4" t="s">
        <v>126</v>
      </c>
      <c r="AS47" s="4" t="s">
        <v>126</v>
      </c>
      <c r="AU47" s="4" t="s">
        <v>126</v>
      </c>
      <c r="AX47" s="4" t="s">
        <v>126</v>
      </c>
      <c r="AY47" s="4" t="s">
        <v>126</v>
      </c>
      <c r="AZ47" s="4" t="s">
        <v>126</v>
      </c>
      <c r="BI47" s="4" t="s">
        <v>126</v>
      </c>
      <c r="BJ47" s="4" t="s">
        <v>198</v>
      </c>
      <c r="BL47" s="4" t="s">
        <v>198</v>
      </c>
      <c r="BR47" s="22"/>
      <c r="BS47" s="22"/>
      <c r="BT47" s="18"/>
      <c r="BU47" s="18"/>
      <c r="BV47" s="18"/>
      <c r="BW47" s="22"/>
      <c r="BX47" s="18"/>
      <c r="BY47" s="18">
        <v>311</v>
      </c>
      <c r="BZ47" s="18"/>
      <c r="CA47" s="18">
        <v>347</v>
      </c>
      <c r="CB47" s="18"/>
      <c r="CC47" s="18">
        <v>173</v>
      </c>
      <c r="CD47" s="18"/>
      <c r="CE47" s="18">
        <v>109</v>
      </c>
      <c r="CF47" s="18"/>
      <c r="CG47" s="18">
        <v>65</v>
      </c>
      <c r="CH47" s="18"/>
      <c r="CI47" s="18">
        <v>206</v>
      </c>
      <c r="CJ47" s="18"/>
      <c r="CK47" s="18">
        <v>28</v>
      </c>
      <c r="CL47" s="18"/>
      <c r="CM47" s="18"/>
      <c r="CN47" s="18"/>
      <c r="CO47" s="18"/>
      <c r="CP47" s="18"/>
      <c r="CQ47" s="18"/>
      <c r="CR47" s="18"/>
      <c r="CS47" s="18"/>
      <c r="CT47" s="18"/>
      <c r="CU47" s="18"/>
      <c r="CV47" s="18"/>
      <c r="CW47" s="18"/>
      <c r="CX47" s="18"/>
      <c r="CY47" s="18"/>
      <c r="CZ47" s="18"/>
      <c r="DA47" s="18"/>
      <c r="DB47" s="18"/>
      <c r="DC47" s="18"/>
      <c r="DD47" s="18"/>
      <c r="DE47" s="18"/>
      <c r="DF47" s="18">
        <v>291</v>
      </c>
      <c r="DG47" s="18"/>
      <c r="DH47" s="18"/>
    </row>
    <row r="48" spans="1:112" ht="15" customHeight="1" x14ac:dyDescent="0.25">
      <c r="C48" s="4" t="s">
        <v>1590</v>
      </c>
      <c r="D48" t="s">
        <v>319</v>
      </c>
      <c r="E48" s="4" t="s">
        <v>7021</v>
      </c>
      <c r="X48" s="18">
        <v>13366230219</v>
      </c>
      <c r="Y48" s="33"/>
      <c r="Z48" s="58">
        <f t="shared" si="0"/>
        <v>0.22170000000000001</v>
      </c>
      <c r="AA48" s="53">
        <v>0.22170000000000001</v>
      </c>
      <c r="AC48" s="18">
        <f t="shared" si="1"/>
        <v>2963293239.5523</v>
      </c>
      <c r="AD48" s="33">
        <f t="shared" si="2"/>
        <v>2.9632932395523</v>
      </c>
      <c r="AE48" s="4" t="s">
        <v>126</v>
      </c>
      <c r="AF48" s="4" t="s">
        <v>126</v>
      </c>
      <c r="AG48" s="4" t="s">
        <v>126</v>
      </c>
      <c r="AJ48" s="4" t="s">
        <v>126</v>
      </c>
      <c r="BJ48" s="4" t="s">
        <v>198</v>
      </c>
      <c r="BL48" s="4" t="s">
        <v>198</v>
      </c>
      <c r="BR48" s="22"/>
      <c r="BS48" s="22"/>
      <c r="BT48" s="18"/>
      <c r="BU48" s="18"/>
      <c r="BV48" s="18"/>
      <c r="BW48" s="22"/>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row>
    <row r="49" spans="1:112" ht="15" customHeight="1" x14ac:dyDescent="0.25">
      <c r="A49" s="16">
        <v>2010</v>
      </c>
      <c r="B49" s="16"/>
      <c r="C49" s="4" t="s">
        <v>1599</v>
      </c>
      <c r="D49" t="s">
        <v>393</v>
      </c>
      <c r="E49" s="4" t="s">
        <v>7022</v>
      </c>
      <c r="R49" s="4" t="s">
        <v>1631</v>
      </c>
      <c r="X49" s="18">
        <v>64282438666</v>
      </c>
      <c r="Y49" s="33"/>
      <c r="Z49" s="58">
        <f t="shared" si="0"/>
        <v>0</v>
      </c>
      <c r="AA49" s="54" t="s">
        <v>1605</v>
      </c>
      <c r="AB49" s="37">
        <v>0.02</v>
      </c>
      <c r="AC49" s="18">
        <f t="shared" si="1"/>
        <v>1285648773.3199999</v>
      </c>
      <c r="AD49" s="33">
        <f t="shared" si="2"/>
        <v>1.2856487733199999</v>
      </c>
      <c r="AE49" s="4" t="s">
        <v>126</v>
      </c>
      <c r="AF49" s="4" t="s">
        <v>126</v>
      </c>
      <c r="AG49" s="4" t="s">
        <v>126</v>
      </c>
      <c r="AH49" s="4" t="s">
        <v>198</v>
      </c>
      <c r="AJ49" s="4" t="s">
        <v>126</v>
      </c>
      <c r="AK49" s="4" t="s">
        <v>126</v>
      </c>
      <c r="AL49" s="4" t="s">
        <v>126</v>
      </c>
      <c r="AM49" s="4" t="s">
        <v>126</v>
      </c>
      <c r="AN49" s="4" t="s">
        <v>126</v>
      </c>
      <c r="AO49" s="4" t="s">
        <v>126</v>
      </c>
      <c r="AP49" s="4" t="s">
        <v>126</v>
      </c>
      <c r="AQ49" s="4" t="s">
        <v>126</v>
      </c>
      <c r="AR49" s="4" t="s">
        <v>126</v>
      </c>
      <c r="AS49" s="4" t="s">
        <v>126</v>
      </c>
      <c r="AT49" s="4" t="s">
        <v>126</v>
      </c>
      <c r="AU49" s="4" t="s">
        <v>126</v>
      </c>
      <c r="AV49" s="4" t="s">
        <v>126</v>
      </c>
      <c r="AW49" s="4" t="s">
        <v>126</v>
      </c>
      <c r="AX49" s="4" t="s">
        <v>126</v>
      </c>
      <c r="AY49" s="4" t="s">
        <v>126</v>
      </c>
      <c r="AZ49" s="4" t="s">
        <v>126</v>
      </c>
      <c r="BA49" s="4" t="s">
        <v>126</v>
      </c>
      <c r="BB49" s="4" t="s">
        <v>126</v>
      </c>
      <c r="BC49" s="4" t="s">
        <v>126</v>
      </c>
      <c r="BD49" s="4" t="s">
        <v>126</v>
      </c>
      <c r="BE49" s="4" t="s">
        <v>126</v>
      </c>
      <c r="BF49" s="4" t="s">
        <v>126</v>
      </c>
      <c r="BG49" s="4" t="s">
        <v>126</v>
      </c>
      <c r="BH49" s="4" t="s">
        <v>126</v>
      </c>
      <c r="BI49" s="4" t="s">
        <v>126</v>
      </c>
      <c r="BJ49" s="4" t="s">
        <v>198</v>
      </c>
      <c r="BL49" s="4" t="s">
        <v>198</v>
      </c>
      <c r="BM49" s="4" t="s">
        <v>1633</v>
      </c>
      <c r="BN49" s="4" t="s">
        <v>156</v>
      </c>
      <c r="BO49" s="4" t="s">
        <v>157</v>
      </c>
      <c r="BP49" s="4" t="s">
        <v>1634</v>
      </c>
      <c r="BQ49" s="4" t="s">
        <v>126</v>
      </c>
      <c r="BR49" s="22"/>
      <c r="BS49" s="22"/>
      <c r="BT49" s="18"/>
      <c r="BU49" s="18">
        <v>9298318</v>
      </c>
      <c r="BV49" s="18"/>
      <c r="BW49" s="22">
        <v>0.23</v>
      </c>
      <c r="BX49" s="18" t="s">
        <v>1637</v>
      </c>
      <c r="BY49" s="18">
        <v>35344</v>
      </c>
      <c r="BZ49" s="18">
        <v>1366619381</v>
      </c>
      <c r="CA49" s="18">
        <v>47470</v>
      </c>
      <c r="CB49" s="18">
        <v>1600644232</v>
      </c>
      <c r="CC49" s="18">
        <v>29700</v>
      </c>
      <c r="CD49" s="18">
        <v>728254012</v>
      </c>
      <c r="CE49" s="18">
        <v>1242</v>
      </c>
      <c r="CF49" s="18">
        <v>210489756</v>
      </c>
      <c r="CG49" s="18">
        <v>16528</v>
      </c>
      <c r="CH49" s="18">
        <v>661900463</v>
      </c>
      <c r="CI49" s="18">
        <v>47092</v>
      </c>
      <c r="CJ49" s="18">
        <v>1566015607</v>
      </c>
      <c r="CK49" s="18">
        <v>378</v>
      </c>
      <c r="CL49" s="18">
        <v>34628625</v>
      </c>
      <c r="CM49" s="18"/>
      <c r="CN49" s="18"/>
      <c r="CO49" s="18">
        <v>38022</v>
      </c>
      <c r="CP49" s="18">
        <v>584023537</v>
      </c>
      <c r="CQ49" s="18">
        <v>32448</v>
      </c>
      <c r="CR49" s="18">
        <v>849093174</v>
      </c>
      <c r="CS49" s="18">
        <v>10</v>
      </c>
      <c r="CT49" s="18">
        <v>40004055</v>
      </c>
      <c r="CU49" s="18"/>
      <c r="CV49" s="18"/>
      <c r="CW49" s="18">
        <v>133937</v>
      </c>
      <c r="CX49" s="18">
        <v>1355671500</v>
      </c>
      <c r="CY49" s="18">
        <v>11.84</v>
      </c>
      <c r="CZ49" s="18">
        <v>5.0199999999999996</v>
      </c>
      <c r="DA49" s="18">
        <v>2.91</v>
      </c>
      <c r="DB49" s="18">
        <v>2084</v>
      </c>
      <c r="DC49" s="18">
        <v>5741</v>
      </c>
      <c r="DD49" s="18"/>
      <c r="DE49" s="18"/>
      <c r="DF49" s="18">
        <v>1630</v>
      </c>
      <c r="DG49" s="18"/>
      <c r="DH49" s="18"/>
    </row>
    <row r="50" spans="1:112" ht="15" customHeight="1" x14ac:dyDescent="0.25">
      <c r="C50" s="4" t="s">
        <v>1668</v>
      </c>
      <c r="D50" t="s">
        <v>319</v>
      </c>
      <c r="E50" s="4" t="s">
        <v>7021</v>
      </c>
      <c r="R50" s="4" t="s">
        <v>1689</v>
      </c>
      <c r="X50" s="18">
        <v>70043191477</v>
      </c>
      <c r="Y50" s="33"/>
      <c r="Z50" s="58">
        <f t="shared" si="0"/>
        <v>7.0000000000000007E-2</v>
      </c>
      <c r="AA50" s="53">
        <v>7.0000000000000007E-2</v>
      </c>
      <c r="AC50" s="18">
        <f t="shared" si="1"/>
        <v>4903023403.3900003</v>
      </c>
      <c r="AD50" s="33">
        <f t="shared" si="2"/>
        <v>4.9030234033900006</v>
      </c>
      <c r="AE50" s="4" t="s">
        <v>126</v>
      </c>
      <c r="AF50" s="4" t="s">
        <v>126</v>
      </c>
      <c r="AG50" s="4" t="s">
        <v>126</v>
      </c>
      <c r="AH50" s="4" t="s">
        <v>198</v>
      </c>
      <c r="AJ50" s="4" t="s">
        <v>126</v>
      </c>
      <c r="AK50" s="4" t="s">
        <v>126</v>
      </c>
      <c r="AL50" s="4" t="s">
        <v>126</v>
      </c>
      <c r="AM50" s="4" t="s">
        <v>126</v>
      </c>
      <c r="AN50" s="4" t="s">
        <v>126</v>
      </c>
      <c r="AO50" s="4" t="s">
        <v>126</v>
      </c>
      <c r="AP50" s="4" t="s">
        <v>126</v>
      </c>
      <c r="AQ50" s="4" t="s">
        <v>126</v>
      </c>
      <c r="AR50" s="4" t="s">
        <v>126</v>
      </c>
      <c r="AS50" s="4" t="s">
        <v>126</v>
      </c>
      <c r="AT50" s="4" t="s">
        <v>126</v>
      </c>
      <c r="AU50" s="4" t="s">
        <v>126</v>
      </c>
      <c r="AV50" s="4" t="s">
        <v>126</v>
      </c>
      <c r="AW50" s="4" t="s">
        <v>126</v>
      </c>
      <c r="AX50" s="4" t="s">
        <v>126</v>
      </c>
      <c r="AY50" s="4" t="s">
        <v>126</v>
      </c>
      <c r="AZ50" s="4" t="s">
        <v>126</v>
      </c>
      <c r="BA50" s="4" t="s">
        <v>126</v>
      </c>
      <c r="BB50" s="4" t="s">
        <v>126</v>
      </c>
      <c r="BI50" s="4" t="s">
        <v>126</v>
      </c>
      <c r="BJ50" s="4" t="s">
        <v>198</v>
      </c>
      <c r="BL50" s="4" t="s">
        <v>198</v>
      </c>
      <c r="BR50" s="22"/>
      <c r="BS50" s="22"/>
      <c r="BT50" s="18"/>
      <c r="BU50" s="18"/>
      <c r="BV50" s="18"/>
      <c r="BW50" s="22"/>
      <c r="BX50" s="18"/>
      <c r="BY50" s="18">
        <v>1789</v>
      </c>
      <c r="BZ50" s="18"/>
      <c r="CA50" s="18">
        <v>5107</v>
      </c>
      <c r="CB50" s="18">
        <v>1707914721</v>
      </c>
      <c r="CC50" s="18">
        <v>1539</v>
      </c>
      <c r="CD50" s="18">
        <v>274570591</v>
      </c>
      <c r="CE50" s="18">
        <v>1541</v>
      </c>
      <c r="CF50" s="18">
        <v>934299074</v>
      </c>
      <c r="CG50" s="18">
        <v>1071</v>
      </c>
      <c r="CH50" s="18">
        <v>375894023</v>
      </c>
      <c r="CI50" s="18"/>
      <c r="CJ50" s="18"/>
      <c r="CK50" s="18"/>
      <c r="CL50" s="18"/>
      <c r="CM50" s="18">
        <v>1903</v>
      </c>
      <c r="CN50" s="18">
        <v>587083772</v>
      </c>
      <c r="CO50" s="18">
        <v>251</v>
      </c>
      <c r="CP50" s="18">
        <v>98038640</v>
      </c>
      <c r="CQ50" s="18">
        <v>3853</v>
      </c>
      <c r="CR50" s="18">
        <v>690852803</v>
      </c>
      <c r="CS50" s="18">
        <v>0</v>
      </c>
      <c r="CT50" s="18">
        <v>0</v>
      </c>
      <c r="CU50" s="18">
        <v>0</v>
      </c>
      <c r="CV50" s="18">
        <v>0</v>
      </c>
      <c r="CW50" s="18"/>
      <c r="CX50" s="18"/>
      <c r="CY50" s="18"/>
      <c r="CZ50" s="18"/>
      <c r="DA50" s="18"/>
      <c r="DB50" s="18"/>
      <c r="DC50" s="18"/>
      <c r="DD50" s="18"/>
      <c r="DE50" s="18"/>
      <c r="DF50" s="18"/>
      <c r="DG50" s="18"/>
      <c r="DH50" s="18"/>
    </row>
    <row r="51" spans="1:112" ht="15" customHeight="1" x14ac:dyDescent="0.25">
      <c r="C51" s="4" t="s">
        <v>1708</v>
      </c>
      <c r="D51" t="s">
        <v>184</v>
      </c>
      <c r="E51" s="4" t="s">
        <v>7019</v>
      </c>
      <c r="R51" s="4" t="s">
        <v>1735</v>
      </c>
      <c r="X51" s="18">
        <v>68955083280</v>
      </c>
      <c r="Y51" s="33"/>
      <c r="Z51" s="58">
        <f t="shared" si="0"/>
        <v>0</v>
      </c>
      <c r="AA51" s="54" t="s">
        <v>1714</v>
      </c>
      <c r="AB51" s="37">
        <v>0.16059999999999999</v>
      </c>
      <c r="AC51" s="18">
        <f t="shared" si="1"/>
        <v>11074186374.768</v>
      </c>
      <c r="AD51" s="33">
        <f t="shared" si="2"/>
        <v>11.074186374767999</v>
      </c>
      <c r="AE51" s="4" t="s">
        <v>126</v>
      </c>
      <c r="AF51" s="4" t="s">
        <v>126</v>
      </c>
      <c r="AG51" s="4" t="s">
        <v>126</v>
      </c>
      <c r="AH51" s="4" t="s">
        <v>198</v>
      </c>
      <c r="AI51" s="16">
        <v>19</v>
      </c>
      <c r="AJ51" s="4" t="s">
        <v>126</v>
      </c>
      <c r="AL51" s="4" t="s">
        <v>126</v>
      </c>
      <c r="AM51" s="4" t="s">
        <v>126</v>
      </c>
      <c r="AN51" s="4" t="s">
        <v>126</v>
      </c>
      <c r="AO51" s="4" t="s">
        <v>126</v>
      </c>
      <c r="AQ51" s="4" t="s">
        <v>126</v>
      </c>
      <c r="AR51" s="4" t="s">
        <v>126</v>
      </c>
      <c r="AU51" s="4" t="s">
        <v>126</v>
      </c>
      <c r="AV51" s="4" t="s">
        <v>126</v>
      </c>
      <c r="AW51" s="4" t="s">
        <v>126</v>
      </c>
      <c r="AX51" s="4" t="s">
        <v>126</v>
      </c>
      <c r="AY51" s="4" t="s">
        <v>126</v>
      </c>
      <c r="AZ51" s="4" t="s">
        <v>126</v>
      </c>
      <c r="BA51" s="4" t="s">
        <v>126</v>
      </c>
      <c r="BB51" s="4" t="s">
        <v>126</v>
      </c>
      <c r="BC51" s="4" t="s">
        <v>126</v>
      </c>
      <c r="BD51" s="4" t="s">
        <v>126</v>
      </c>
      <c r="BE51" s="4" t="s">
        <v>126</v>
      </c>
      <c r="BF51" s="4" t="s">
        <v>126</v>
      </c>
      <c r="BG51" s="4" t="s">
        <v>126</v>
      </c>
      <c r="BH51" s="4" t="s">
        <v>126</v>
      </c>
      <c r="BI51" s="4" t="s">
        <v>126</v>
      </c>
      <c r="BJ51" s="4" t="s">
        <v>198</v>
      </c>
      <c r="BK51" s="4" t="s">
        <v>1736</v>
      </c>
      <c r="BL51" s="4" t="s">
        <v>198</v>
      </c>
      <c r="BR51" s="22"/>
      <c r="BS51" s="22"/>
      <c r="BT51" s="18">
        <v>2906</v>
      </c>
      <c r="BU51" s="18"/>
      <c r="BV51" s="18"/>
      <c r="BW51" s="22"/>
      <c r="BX51" s="18"/>
      <c r="BY51" s="18"/>
      <c r="BZ51" s="18">
        <v>8170015426</v>
      </c>
      <c r="CA51" s="18">
        <v>27253</v>
      </c>
      <c r="CB51" s="18">
        <v>7327914485</v>
      </c>
      <c r="CC51" s="18">
        <v>17994</v>
      </c>
      <c r="CD51" s="18">
        <v>2318549201</v>
      </c>
      <c r="CE51" s="18">
        <v>3532</v>
      </c>
      <c r="CF51" s="18">
        <v>3862976222</v>
      </c>
      <c r="CG51" s="18">
        <v>5727</v>
      </c>
      <c r="CH51" s="18">
        <v>1146389062</v>
      </c>
      <c r="CI51" s="18">
        <v>26896</v>
      </c>
      <c r="CJ51" s="18">
        <v>6624690011</v>
      </c>
      <c r="CK51" s="18">
        <v>357</v>
      </c>
      <c r="CL51" s="18">
        <v>703224474</v>
      </c>
      <c r="CM51" s="18">
        <v>25865</v>
      </c>
      <c r="CN51" s="18">
        <v>6911950833</v>
      </c>
      <c r="CO51" s="18"/>
      <c r="CP51" s="18"/>
      <c r="CQ51" s="18">
        <v>14662</v>
      </c>
      <c r="CR51" s="18">
        <v>4459565831</v>
      </c>
      <c r="CS51" s="18">
        <v>4867</v>
      </c>
      <c r="CT51" s="18">
        <v>1911797477</v>
      </c>
      <c r="CU51" s="18">
        <v>27174</v>
      </c>
      <c r="CV51" s="18">
        <v>7315208814</v>
      </c>
      <c r="CW51" s="18">
        <v>79</v>
      </c>
      <c r="CX51" s="18">
        <v>12705671</v>
      </c>
      <c r="CY51" s="18"/>
      <c r="CZ51" s="18"/>
      <c r="DA51" s="18"/>
      <c r="DB51" s="18">
        <v>515</v>
      </c>
      <c r="DC51" s="18">
        <v>558</v>
      </c>
      <c r="DD51" s="18">
        <v>66</v>
      </c>
      <c r="DE51" s="18">
        <v>27</v>
      </c>
      <c r="DF51" s="18"/>
      <c r="DG51" s="18"/>
      <c r="DH51" s="18"/>
    </row>
    <row r="52" spans="1:112" ht="15" customHeight="1" x14ac:dyDescent="0.25">
      <c r="C52" s="4" t="s">
        <v>1770</v>
      </c>
      <c r="D52" t="s">
        <v>393</v>
      </c>
      <c r="E52" s="4" t="s">
        <v>7022</v>
      </c>
      <c r="X52" s="18">
        <v>107352000000</v>
      </c>
      <c r="Y52" s="33"/>
      <c r="Z52" s="58">
        <f t="shared" si="0"/>
        <v>0.52</v>
      </c>
      <c r="AA52" s="53">
        <v>0.52</v>
      </c>
      <c r="AC52" s="18">
        <f t="shared" si="1"/>
        <v>55823040000</v>
      </c>
      <c r="AD52" s="33">
        <f t="shared" si="2"/>
        <v>55.823039999999999</v>
      </c>
      <c r="AF52" s="4" t="s">
        <v>126</v>
      </c>
      <c r="AG52" s="4" t="s">
        <v>126</v>
      </c>
      <c r="AJ52" s="4" t="s">
        <v>126</v>
      </c>
      <c r="BR52" s="22"/>
      <c r="BS52" s="22"/>
      <c r="BT52" s="18"/>
      <c r="BU52" s="18"/>
      <c r="BV52" s="18"/>
      <c r="BW52" s="22"/>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row>
    <row r="53" spans="1:112" ht="15" customHeight="1" x14ac:dyDescent="0.25">
      <c r="C53" s="4" t="s">
        <v>1780</v>
      </c>
      <c r="D53" t="s">
        <v>393</v>
      </c>
      <c r="E53" s="4" t="s">
        <v>7019</v>
      </c>
      <c r="X53" s="18">
        <v>2699612458</v>
      </c>
      <c r="Y53" s="33"/>
      <c r="Z53" s="58">
        <f t="shared" si="0"/>
        <v>0.05</v>
      </c>
      <c r="AA53" s="53">
        <v>0.05</v>
      </c>
      <c r="AC53" s="18">
        <f t="shared" si="1"/>
        <v>134980622.90000001</v>
      </c>
      <c r="AD53" s="33">
        <f t="shared" si="2"/>
        <v>0.13498062290000001</v>
      </c>
      <c r="BR53" s="22"/>
      <c r="BS53" s="22"/>
      <c r="BT53" s="18"/>
      <c r="BU53" s="18"/>
      <c r="BV53" s="18"/>
      <c r="BW53" s="22"/>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row>
    <row r="54" spans="1:112" ht="15" customHeight="1" x14ac:dyDescent="0.25">
      <c r="A54" s="16">
        <v>2009</v>
      </c>
      <c r="B54" s="16"/>
      <c r="C54" s="4" t="s">
        <v>1785</v>
      </c>
      <c r="D54" t="s">
        <v>184</v>
      </c>
      <c r="E54" s="4" t="s">
        <v>7019</v>
      </c>
      <c r="R54" s="4" t="s">
        <v>1800</v>
      </c>
      <c r="X54" s="18">
        <v>28407867534</v>
      </c>
      <c r="Y54" s="33"/>
      <c r="Z54" s="58">
        <f t="shared" si="0"/>
        <v>0</v>
      </c>
      <c r="AA54" s="54" t="s">
        <v>325</v>
      </c>
      <c r="AB54" s="37">
        <v>7.0000000000000007E-2</v>
      </c>
      <c r="AC54" s="18">
        <f t="shared" si="1"/>
        <v>1988550727.3800001</v>
      </c>
      <c r="AD54" s="33">
        <f t="shared" si="2"/>
        <v>1.98855072738</v>
      </c>
      <c r="AF54" s="4" t="s">
        <v>126</v>
      </c>
      <c r="AG54" s="4" t="s">
        <v>126</v>
      </c>
      <c r="AJ54" s="4" t="s">
        <v>126</v>
      </c>
      <c r="AX54" s="4" t="s">
        <v>126</v>
      </c>
      <c r="AY54" s="4" t="s">
        <v>126</v>
      </c>
      <c r="AZ54" s="4" t="s">
        <v>126</v>
      </c>
      <c r="BA54" s="4" t="s">
        <v>126</v>
      </c>
      <c r="BB54" s="4" t="s">
        <v>126</v>
      </c>
      <c r="BC54" s="4" t="s">
        <v>126</v>
      </c>
      <c r="BF54" s="4" t="s">
        <v>126</v>
      </c>
      <c r="BG54" s="4" t="s">
        <v>126</v>
      </c>
      <c r="BH54" s="4" t="s">
        <v>126</v>
      </c>
      <c r="BI54" s="4" t="s">
        <v>126</v>
      </c>
      <c r="BN54" s="4" t="s">
        <v>1802</v>
      </c>
      <c r="BO54" s="4" t="s">
        <v>574</v>
      </c>
      <c r="BR54" s="22"/>
      <c r="BS54" s="22"/>
      <c r="BT54" s="18"/>
      <c r="BU54" s="18"/>
      <c r="BV54" s="18"/>
      <c r="BW54" s="22"/>
      <c r="BX54" s="18"/>
      <c r="BY54" s="18"/>
      <c r="BZ54" s="18">
        <v>1222240275</v>
      </c>
      <c r="CA54" s="18"/>
      <c r="CB54" s="18">
        <v>359151675</v>
      </c>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v>16</v>
      </c>
      <c r="DC54" s="18">
        <v>17</v>
      </c>
      <c r="DD54" s="18">
        <v>0</v>
      </c>
      <c r="DE54" s="18"/>
      <c r="DF54" s="18"/>
      <c r="DG54" s="18"/>
      <c r="DH54" s="18"/>
    </row>
    <row r="55" spans="1:112" ht="15" customHeight="1" x14ac:dyDescent="0.25">
      <c r="C55" s="4" t="s">
        <v>1810</v>
      </c>
      <c r="D55" t="s">
        <v>184</v>
      </c>
      <c r="E55" s="4" t="s">
        <v>7019</v>
      </c>
      <c r="R55" s="4" t="s">
        <v>692</v>
      </c>
      <c r="X55" s="18">
        <v>281777887121</v>
      </c>
      <c r="Y55" s="33"/>
      <c r="Z55" s="58">
        <f t="shared" si="0"/>
        <v>0</v>
      </c>
      <c r="AA55" s="54" t="s">
        <v>824</v>
      </c>
      <c r="AB55" s="37">
        <v>0.14000000000000001</v>
      </c>
      <c r="AC55" s="18">
        <f t="shared" si="1"/>
        <v>39448904196.940002</v>
      </c>
      <c r="AD55" s="33">
        <f t="shared" si="2"/>
        <v>39.448904196939999</v>
      </c>
      <c r="AE55" s="4" t="s">
        <v>126</v>
      </c>
      <c r="AF55" s="4" t="s">
        <v>126</v>
      </c>
      <c r="AG55" s="4" t="s">
        <v>126</v>
      </c>
      <c r="AJ55" s="4" t="s">
        <v>126</v>
      </c>
      <c r="AL55" s="4" t="s">
        <v>126</v>
      </c>
      <c r="AN55" s="4" t="s">
        <v>126</v>
      </c>
      <c r="AO55" s="4" t="s">
        <v>126</v>
      </c>
      <c r="AQ55" s="4" t="s">
        <v>126</v>
      </c>
      <c r="AR55" s="4" t="s">
        <v>126</v>
      </c>
      <c r="AT55" s="4" t="s">
        <v>126</v>
      </c>
      <c r="BA55" s="4" t="s">
        <v>126</v>
      </c>
      <c r="BB55" s="4" t="s">
        <v>126</v>
      </c>
      <c r="BC55" s="4" t="s">
        <v>126</v>
      </c>
      <c r="BD55" s="4" t="s">
        <v>126</v>
      </c>
      <c r="BE55" s="4" t="s">
        <v>126</v>
      </c>
      <c r="BI55" s="4" t="s">
        <v>126</v>
      </c>
      <c r="BR55" s="22"/>
      <c r="BS55" s="22"/>
      <c r="BT55" s="18"/>
      <c r="BU55" s="18"/>
      <c r="BV55" s="18"/>
      <c r="BW55" s="22"/>
      <c r="BX55" s="18"/>
      <c r="BY55" s="18"/>
      <c r="BZ55" s="18">
        <v>24085982671</v>
      </c>
      <c r="CA55" s="18">
        <v>5951</v>
      </c>
      <c r="CB55" s="18">
        <v>682318204</v>
      </c>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v>634</v>
      </c>
      <c r="DE55" s="18">
        <v>26</v>
      </c>
      <c r="DF55" s="18"/>
      <c r="DG55" s="18"/>
      <c r="DH55" s="18"/>
    </row>
    <row r="56" spans="1:112" ht="15" customHeight="1" x14ac:dyDescent="0.25">
      <c r="A56" s="16">
        <v>2003</v>
      </c>
      <c r="B56" s="16"/>
      <c r="C56" s="4" t="s">
        <v>1839</v>
      </c>
      <c r="D56" t="s">
        <v>184</v>
      </c>
      <c r="E56" s="4" t="s">
        <v>7019</v>
      </c>
      <c r="X56" s="18">
        <v>398303272764</v>
      </c>
      <c r="Y56" s="33"/>
      <c r="Z56" s="58">
        <f t="shared" si="0"/>
        <v>0</v>
      </c>
      <c r="AA56" s="54" t="s">
        <v>824</v>
      </c>
      <c r="AB56" s="37">
        <v>0.14000000000000001</v>
      </c>
      <c r="AC56" s="18">
        <f t="shared" si="1"/>
        <v>55762458186.960007</v>
      </c>
      <c r="AD56" s="33">
        <f t="shared" si="2"/>
        <v>55.762458186960004</v>
      </c>
      <c r="AE56" s="4" t="s">
        <v>126</v>
      </c>
      <c r="AF56" s="4" t="s">
        <v>126</v>
      </c>
      <c r="AG56" s="4" t="s">
        <v>126</v>
      </c>
      <c r="AH56" s="4" t="s">
        <v>126</v>
      </c>
      <c r="AJ56" s="4" t="s">
        <v>126</v>
      </c>
      <c r="AL56" s="4" t="s">
        <v>126</v>
      </c>
      <c r="AN56" s="4" t="s">
        <v>126</v>
      </c>
      <c r="AR56" s="4" t="s">
        <v>126</v>
      </c>
      <c r="AT56" s="4" t="s">
        <v>126</v>
      </c>
      <c r="AU56" s="4" t="s">
        <v>126</v>
      </c>
      <c r="AV56" s="4" t="s">
        <v>126</v>
      </c>
      <c r="AW56" s="4" t="s">
        <v>126</v>
      </c>
      <c r="BA56" s="4" t="s">
        <v>126</v>
      </c>
      <c r="BB56" s="4" t="s">
        <v>126</v>
      </c>
      <c r="BF56" s="4" t="s">
        <v>126</v>
      </c>
      <c r="BG56" s="4" t="s">
        <v>126</v>
      </c>
      <c r="BH56" s="4" t="s">
        <v>126</v>
      </c>
      <c r="BI56" s="4" t="s">
        <v>126</v>
      </c>
      <c r="BR56" s="22"/>
      <c r="BS56" s="22"/>
      <c r="BT56" s="18"/>
      <c r="BU56" s="18"/>
      <c r="BV56" s="18"/>
      <c r="BW56" s="22"/>
      <c r="BX56" s="18"/>
      <c r="BY56" s="18">
        <v>2232</v>
      </c>
      <c r="BZ56" s="18">
        <v>18000000000</v>
      </c>
      <c r="CA56" s="18"/>
      <c r="CB56" s="18"/>
      <c r="CC56" s="18">
        <v>757</v>
      </c>
      <c r="CD56" s="18"/>
      <c r="CE56" s="18">
        <v>207</v>
      </c>
      <c r="CF56" s="18"/>
      <c r="CG56" s="18">
        <v>1268</v>
      </c>
      <c r="CH56" s="18"/>
      <c r="CI56" s="18"/>
      <c r="CJ56" s="18"/>
      <c r="CK56" s="18"/>
      <c r="CL56" s="18"/>
      <c r="CM56" s="18"/>
      <c r="CN56" s="18"/>
      <c r="CO56" s="18">
        <v>205</v>
      </c>
      <c r="CP56" s="18">
        <v>2800000000</v>
      </c>
      <c r="CQ56" s="18"/>
      <c r="CR56" s="18"/>
      <c r="CS56" s="18"/>
      <c r="CT56" s="18"/>
      <c r="CU56" s="18"/>
      <c r="CV56" s="18"/>
      <c r="CW56" s="18"/>
      <c r="CX56" s="18"/>
      <c r="CY56" s="18"/>
      <c r="CZ56" s="18"/>
      <c r="DA56" s="18"/>
      <c r="DB56" s="18"/>
      <c r="DC56" s="18"/>
      <c r="DD56" s="18"/>
      <c r="DE56" s="18"/>
      <c r="DF56" s="18"/>
      <c r="DG56" s="18"/>
      <c r="DH56" s="18"/>
    </row>
    <row r="57" spans="1:112" ht="15" customHeight="1" x14ac:dyDescent="0.25">
      <c r="C57" s="4" t="s">
        <v>1869</v>
      </c>
      <c r="D57" t="s">
        <v>260</v>
      </c>
      <c r="E57" s="4" t="s">
        <v>7021</v>
      </c>
      <c r="X57" s="18">
        <v>3482987379</v>
      </c>
      <c r="Y57" s="33"/>
      <c r="Z57" s="58">
        <f t="shared" si="0"/>
        <v>5.0999999999999997E-2</v>
      </c>
      <c r="AA57" s="53">
        <v>5.0999999999999997E-2</v>
      </c>
      <c r="AC57" s="18">
        <f t="shared" si="1"/>
        <v>177632356.329</v>
      </c>
      <c r="AD57" s="33">
        <f t="shared" si="2"/>
        <v>0.17763235632899999</v>
      </c>
      <c r="AE57" s="4" t="s">
        <v>126</v>
      </c>
      <c r="AF57" s="4" t="s">
        <v>126</v>
      </c>
      <c r="AH57" s="4" t="s">
        <v>198</v>
      </c>
      <c r="AI57" s="16">
        <v>0</v>
      </c>
      <c r="AJ57" s="4" t="s">
        <v>126</v>
      </c>
      <c r="AQ57" s="4" t="s">
        <v>126</v>
      </c>
      <c r="AR57" s="4" t="s">
        <v>126</v>
      </c>
      <c r="AS57" s="4" t="s">
        <v>126</v>
      </c>
      <c r="AT57" s="4" t="s">
        <v>126</v>
      </c>
      <c r="AU57" s="4" t="s">
        <v>126</v>
      </c>
      <c r="AV57" s="4" t="s">
        <v>126</v>
      </c>
      <c r="AW57" s="4" t="s">
        <v>126</v>
      </c>
      <c r="BA57" s="4" t="s">
        <v>126</v>
      </c>
      <c r="BB57" s="4" t="s">
        <v>126</v>
      </c>
      <c r="BJ57" s="4" t="s">
        <v>198</v>
      </c>
      <c r="BL57" s="4" t="s">
        <v>198</v>
      </c>
      <c r="BQ57" s="4" t="s">
        <v>198</v>
      </c>
      <c r="BR57" s="22"/>
      <c r="BS57" s="22"/>
      <c r="BT57" s="18"/>
      <c r="BU57" s="18"/>
      <c r="BV57" s="18"/>
      <c r="BW57" s="22"/>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row>
    <row r="58" spans="1:112" ht="15" customHeight="1" x14ac:dyDescent="0.25">
      <c r="A58" s="16">
        <v>2012</v>
      </c>
      <c r="B58" s="16"/>
      <c r="C58" s="4" t="s">
        <v>1885</v>
      </c>
      <c r="D58" t="s">
        <v>393</v>
      </c>
      <c r="E58" s="4" t="s">
        <v>7022</v>
      </c>
      <c r="R58" s="4" t="s">
        <v>1906</v>
      </c>
      <c r="X58" s="18">
        <v>554181481</v>
      </c>
      <c r="Y58" s="33"/>
      <c r="Z58" s="58">
        <f t="shared" si="0"/>
        <v>5.4600000000000003E-2</v>
      </c>
      <c r="AA58" s="53">
        <v>5.4600000000000003E-2</v>
      </c>
      <c r="AC58" s="18">
        <f t="shared" si="1"/>
        <v>30258308.862600002</v>
      </c>
      <c r="AD58" s="33">
        <f t="shared" si="2"/>
        <v>3.0258308862600003E-2</v>
      </c>
      <c r="AE58" s="4" t="s">
        <v>126</v>
      </c>
      <c r="AG58" s="4" t="s">
        <v>126</v>
      </c>
      <c r="AJ58" s="4" t="s">
        <v>126</v>
      </c>
      <c r="AM58" s="4" t="s">
        <v>126</v>
      </c>
      <c r="AN58" s="4" t="s">
        <v>126</v>
      </c>
      <c r="AQ58" s="4" t="s">
        <v>126</v>
      </c>
      <c r="AR58" s="4" t="s">
        <v>126</v>
      </c>
      <c r="AS58" s="4" t="s">
        <v>126</v>
      </c>
      <c r="AT58" s="4" t="s">
        <v>126</v>
      </c>
      <c r="AU58" s="4" t="s">
        <v>126</v>
      </c>
      <c r="AX58" s="4" t="s">
        <v>126</v>
      </c>
      <c r="AY58" s="4" t="s">
        <v>126</v>
      </c>
      <c r="AZ58" s="4" t="s">
        <v>126</v>
      </c>
      <c r="BA58" s="4" t="s">
        <v>126</v>
      </c>
      <c r="BB58" s="4" t="s">
        <v>126</v>
      </c>
      <c r="BF58" s="4" t="s">
        <v>126</v>
      </c>
      <c r="BG58" s="4" t="s">
        <v>126</v>
      </c>
      <c r="BH58" s="4" t="s">
        <v>126</v>
      </c>
      <c r="BI58" s="4" t="s">
        <v>126</v>
      </c>
      <c r="BR58" s="22"/>
      <c r="BS58" s="22"/>
      <c r="BT58" s="18"/>
      <c r="BU58" s="18"/>
      <c r="BV58" s="18"/>
      <c r="BW58" s="22"/>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row>
    <row r="59" spans="1:112" ht="15" customHeight="1" x14ac:dyDescent="0.25">
      <c r="A59" s="16">
        <v>2012</v>
      </c>
      <c r="B59" s="16"/>
      <c r="C59" s="4" t="s">
        <v>1907</v>
      </c>
      <c r="D59" t="s">
        <v>393</v>
      </c>
      <c r="E59" s="4" t="s">
        <v>7022</v>
      </c>
      <c r="R59" s="4" t="s">
        <v>692</v>
      </c>
      <c r="X59" s="18">
        <v>94243453937</v>
      </c>
      <c r="Y59" s="33"/>
      <c r="Z59" s="58">
        <f t="shared" si="0"/>
        <v>0.65056000000000003</v>
      </c>
      <c r="AA59" s="53">
        <v>0.65056000000000003</v>
      </c>
      <c r="AC59" s="18">
        <f t="shared" si="1"/>
        <v>61311021393.254723</v>
      </c>
      <c r="AD59" s="33">
        <f t="shared" si="2"/>
        <v>61.31102139325472</v>
      </c>
      <c r="AE59" s="4" t="s">
        <v>126</v>
      </c>
      <c r="AF59" s="4" t="s">
        <v>126</v>
      </c>
      <c r="AG59" s="4" t="s">
        <v>126</v>
      </c>
      <c r="AH59" s="4" t="s">
        <v>126</v>
      </c>
      <c r="AJ59" s="4" t="s">
        <v>126</v>
      </c>
      <c r="AN59" s="4" t="s">
        <v>126</v>
      </c>
      <c r="AQ59" s="4" t="s">
        <v>126</v>
      </c>
      <c r="AR59" s="4" t="s">
        <v>126</v>
      </c>
      <c r="AS59" s="4" t="s">
        <v>126</v>
      </c>
      <c r="AT59" s="4" t="s">
        <v>126</v>
      </c>
      <c r="AU59" s="4" t="s">
        <v>126</v>
      </c>
      <c r="AV59" s="4" t="s">
        <v>126</v>
      </c>
      <c r="AW59" s="4" t="s">
        <v>126</v>
      </c>
      <c r="AX59" s="4" t="s">
        <v>126</v>
      </c>
      <c r="AY59" s="4" t="s">
        <v>126</v>
      </c>
      <c r="AZ59" s="4" t="s">
        <v>126</v>
      </c>
      <c r="BA59" s="4" t="s">
        <v>126</v>
      </c>
      <c r="BB59" s="4" t="s">
        <v>126</v>
      </c>
      <c r="BC59" s="4" t="s">
        <v>126</v>
      </c>
      <c r="BD59" s="4" t="s">
        <v>126</v>
      </c>
      <c r="BE59" s="4" t="s">
        <v>126</v>
      </c>
      <c r="BF59" s="4" t="s">
        <v>126</v>
      </c>
      <c r="BI59" s="4" t="s">
        <v>126</v>
      </c>
      <c r="BJ59" s="4" t="s">
        <v>198</v>
      </c>
      <c r="BL59" s="4" t="s">
        <v>126</v>
      </c>
      <c r="BR59" s="22"/>
      <c r="BS59" s="22"/>
      <c r="BT59" s="18"/>
      <c r="BU59" s="18"/>
      <c r="BV59" s="18"/>
      <c r="BW59" s="22"/>
      <c r="BX59" s="18"/>
      <c r="BY59" s="18">
        <v>48815</v>
      </c>
      <c r="BZ59" s="18">
        <v>48840</v>
      </c>
      <c r="CA59" s="18">
        <v>1883177060</v>
      </c>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row>
    <row r="60" spans="1:112" ht="15" customHeight="1" x14ac:dyDescent="0.25">
      <c r="A60" s="16">
        <v>2008</v>
      </c>
      <c r="B60" s="16"/>
      <c r="C60" s="4" t="s">
        <v>1934</v>
      </c>
      <c r="D60" t="s">
        <v>393</v>
      </c>
      <c r="E60" s="4" t="s">
        <v>7022</v>
      </c>
      <c r="R60" s="4" t="s">
        <v>1947</v>
      </c>
      <c r="X60" s="18">
        <v>106165866000</v>
      </c>
      <c r="Y60" s="33"/>
      <c r="Z60" s="58">
        <f t="shared" si="0"/>
        <v>0</v>
      </c>
      <c r="AA60" s="54" t="s">
        <v>553</v>
      </c>
      <c r="AB60" s="37">
        <v>0.05</v>
      </c>
      <c r="AC60" s="18">
        <f t="shared" si="1"/>
        <v>5308293300</v>
      </c>
      <c r="AD60" s="33">
        <f t="shared" si="2"/>
        <v>5.3082932999999999</v>
      </c>
      <c r="AE60" s="4" t="s">
        <v>126</v>
      </c>
      <c r="AF60" s="4" t="s">
        <v>126</v>
      </c>
      <c r="AG60" s="4" t="s">
        <v>126</v>
      </c>
      <c r="AH60" s="4" t="s">
        <v>126</v>
      </c>
      <c r="AJ60" s="4" t="s">
        <v>126</v>
      </c>
      <c r="AP60" s="4" t="s">
        <v>126</v>
      </c>
      <c r="AQ60" s="4" t="s">
        <v>126</v>
      </c>
      <c r="AS60" s="4" t="s">
        <v>126</v>
      </c>
      <c r="BI60" s="4" t="s">
        <v>126</v>
      </c>
      <c r="BJ60" s="4" t="s">
        <v>198</v>
      </c>
      <c r="BL60" s="4" t="s">
        <v>198</v>
      </c>
      <c r="BP60" s="4" t="s">
        <v>1946</v>
      </c>
      <c r="BQ60" s="4" t="s">
        <v>126</v>
      </c>
      <c r="BR60" s="22">
        <v>1</v>
      </c>
      <c r="BS60" s="22">
        <v>1</v>
      </c>
      <c r="BT60" s="18"/>
      <c r="BU60" s="18">
        <v>356300000</v>
      </c>
      <c r="BV60" s="18"/>
      <c r="BW60" s="22">
        <v>8.2000000000000003E-2</v>
      </c>
      <c r="BX60" s="18"/>
      <c r="BY60" s="18">
        <v>53443</v>
      </c>
      <c r="BZ60" s="18">
        <v>7948385135.8199997</v>
      </c>
      <c r="CA60" s="18"/>
      <c r="CB60" s="18">
        <v>5320534043.7399998</v>
      </c>
      <c r="CC60" s="18">
        <v>362130</v>
      </c>
      <c r="CD60" s="18">
        <v>1824766014</v>
      </c>
      <c r="CE60" s="18">
        <v>9280</v>
      </c>
      <c r="CF60" s="18">
        <v>1500606467.5</v>
      </c>
      <c r="CG60" s="18">
        <v>146674</v>
      </c>
      <c r="CH60" s="18">
        <v>1995161562.2</v>
      </c>
      <c r="CI60" s="18"/>
      <c r="CJ60" s="18"/>
      <c r="CK60" s="18"/>
      <c r="CL60" s="18"/>
      <c r="CM60" s="18"/>
      <c r="CN60" s="18"/>
      <c r="CO60" s="18"/>
      <c r="CP60" s="18"/>
      <c r="CQ60" s="18"/>
      <c r="CR60" s="18"/>
      <c r="CS60" s="18"/>
      <c r="CT60" s="18"/>
      <c r="CU60" s="18"/>
      <c r="CV60" s="18"/>
      <c r="CW60" s="18"/>
      <c r="CX60" s="18"/>
      <c r="CY60" s="18">
        <v>21.9</v>
      </c>
      <c r="CZ60" s="18">
        <v>2.8</v>
      </c>
      <c r="DA60" s="18">
        <v>2.2000000000000002</v>
      </c>
      <c r="DB60" s="18"/>
      <c r="DC60" s="18"/>
      <c r="DD60" s="18"/>
      <c r="DE60" s="18"/>
      <c r="DF60" s="18">
        <v>1625</v>
      </c>
      <c r="DG60" s="18"/>
      <c r="DH60" s="18"/>
    </row>
    <row r="61" spans="1:112" ht="15" customHeight="1" x14ac:dyDescent="0.25">
      <c r="A61" s="16">
        <v>2007</v>
      </c>
      <c r="B61" s="16"/>
      <c r="C61" s="4" t="s">
        <v>1964</v>
      </c>
      <c r="D61" t="s">
        <v>260</v>
      </c>
      <c r="E61" s="4" t="s">
        <v>7021</v>
      </c>
      <c r="R61" s="4" t="s">
        <v>953</v>
      </c>
      <c r="X61" s="18">
        <v>404142766093</v>
      </c>
      <c r="Y61" s="33"/>
      <c r="Z61" s="58">
        <f t="shared" si="0"/>
        <v>0.17899999999999999</v>
      </c>
      <c r="AA61" s="53">
        <v>0.17899999999999999</v>
      </c>
      <c r="AC61" s="18">
        <f t="shared" si="1"/>
        <v>72341555130.647003</v>
      </c>
      <c r="AD61" s="33">
        <f t="shared" si="2"/>
        <v>72.341555130647009</v>
      </c>
      <c r="AE61" s="4" t="s">
        <v>126</v>
      </c>
      <c r="AF61" s="4" t="s">
        <v>126</v>
      </c>
      <c r="AG61" s="4" t="s">
        <v>126</v>
      </c>
      <c r="AH61" s="4" t="s">
        <v>126</v>
      </c>
      <c r="AI61" s="16">
        <v>0</v>
      </c>
      <c r="AJ61" s="4" t="s">
        <v>126</v>
      </c>
      <c r="AO61" s="4" t="s">
        <v>126</v>
      </c>
      <c r="AP61" s="4" t="s">
        <v>126</v>
      </c>
      <c r="AQ61" s="4" t="s">
        <v>126</v>
      </c>
      <c r="AR61" s="4" t="s">
        <v>126</v>
      </c>
      <c r="AS61" s="4" t="s">
        <v>126</v>
      </c>
      <c r="AT61" s="4" t="s">
        <v>126</v>
      </c>
      <c r="AX61" s="4" t="s">
        <v>126</v>
      </c>
      <c r="AY61" s="4" t="s">
        <v>126</v>
      </c>
      <c r="AZ61" s="4" t="s">
        <v>126</v>
      </c>
      <c r="BC61" s="4" t="s">
        <v>126</v>
      </c>
      <c r="BD61" s="4" t="s">
        <v>126</v>
      </c>
      <c r="BE61" s="4" t="s">
        <v>126</v>
      </c>
      <c r="BF61" s="4" t="s">
        <v>126</v>
      </c>
      <c r="BG61" s="4" t="s">
        <v>126</v>
      </c>
      <c r="BH61" s="4" t="s">
        <v>126</v>
      </c>
      <c r="BI61" s="4" t="s">
        <v>126</v>
      </c>
      <c r="BJ61" s="4" t="s">
        <v>198</v>
      </c>
      <c r="BL61" s="4" t="s">
        <v>198</v>
      </c>
      <c r="BP61" s="4" t="s">
        <v>1990</v>
      </c>
      <c r="BQ61" s="4" t="s">
        <v>126</v>
      </c>
      <c r="BR61" s="22"/>
      <c r="BS61" s="22"/>
      <c r="BT61" s="18"/>
      <c r="BU61" s="18"/>
      <c r="BV61" s="18"/>
      <c r="BW61" s="22"/>
      <c r="BX61" s="18"/>
      <c r="BY61" s="18"/>
      <c r="BZ61" s="18"/>
      <c r="CA61" s="18"/>
      <c r="CB61" s="18">
        <v>133</v>
      </c>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row>
    <row r="62" spans="1:112" ht="15" customHeight="1" x14ac:dyDescent="0.25">
      <c r="A62" s="16">
        <v>2004</v>
      </c>
      <c r="B62" s="16"/>
      <c r="C62" s="4" t="s">
        <v>1993</v>
      </c>
      <c r="D62" t="s">
        <v>393</v>
      </c>
      <c r="E62" s="4" t="s">
        <v>7021</v>
      </c>
      <c r="R62" s="4" t="s">
        <v>1292</v>
      </c>
      <c r="W62" s="4" t="s">
        <v>741</v>
      </c>
      <c r="X62" s="18">
        <v>28736940000</v>
      </c>
      <c r="Y62" s="33"/>
      <c r="Z62" s="58">
        <f t="shared" si="0"/>
        <v>0</v>
      </c>
      <c r="AA62" s="54" t="s">
        <v>325</v>
      </c>
      <c r="AB62" s="37">
        <v>7.0000000000000007E-2</v>
      </c>
      <c r="AC62" s="18">
        <f t="shared" si="1"/>
        <v>2011585800.0000002</v>
      </c>
      <c r="AD62" s="33">
        <f t="shared" si="2"/>
        <v>2.0115858000000002</v>
      </c>
      <c r="AE62" s="4" t="s">
        <v>126</v>
      </c>
      <c r="AF62" s="4" t="s">
        <v>126</v>
      </c>
      <c r="AG62" s="4" t="s">
        <v>126</v>
      </c>
      <c r="AH62" s="4" t="s">
        <v>198</v>
      </c>
      <c r="AJ62" s="4" t="s">
        <v>126</v>
      </c>
      <c r="AP62" s="4" t="s">
        <v>126</v>
      </c>
      <c r="AQ62" s="4" t="s">
        <v>126</v>
      </c>
      <c r="AR62" s="4" t="s">
        <v>126</v>
      </c>
      <c r="AS62" s="4" t="s">
        <v>126</v>
      </c>
      <c r="AT62" s="4" t="s">
        <v>126</v>
      </c>
      <c r="AU62" s="4" t="s">
        <v>126</v>
      </c>
      <c r="AV62" s="4" t="s">
        <v>126</v>
      </c>
      <c r="AW62" s="4" t="s">
        <v>126</v>
      </c>
      <c r="AX62" s="4" t="s">
        <v>126</v>
      </c>
      <c r="AY62" s="4" t="s">
        <v>126</v>
      </c>
      <c r="AZ62" s="4" t="s">
        <v>126</v>
      </c>
      <c r="BA62" s="4" t="s">
        <v>126</v>
      </c>
      <c r="BB62" s="4" t="s">
        <v>126</v>
      </c>
      <c r="BF62" s="4" t="s">
        <v>126</v>
      </c>
      <c r="BG62" s="4" t="s">
        <v>126</v>
      </c>
      <c r="BH62" s="4" t="s">
        <v>126</v>
      </c>
      <c r="BI62" s="4" t="s">
        <v>126</v>
      </c>
      <c r="BJ62" s="4" t="s">
        <v>126</v>
      </c>
      <c r="BL62" s="4" t="s">
        <v>198</v>
      </c>
      <c r="BO62" s="4" t="s">
        <v>157</v>
      </c>
      <c r="BQ62" s="4" t="s">
        <v>198</v>
      </c>
      <c r="BR62" s="22">
        <v>1</v>
      </c>
      <c r="BS62" s="22">
        <v>1</v>
      </c>
      <c r="BT62" s="18"/>
      <c r="BU62" s="18"/>
      <c r="BV62" s="18"/>
      <c r="BW62" s="22"/>
      <c r="BX62" s="18" t="s">
        <v>2012</v>
      </c>
      <c r="BY62" s="18">
        <v>3076</v>
      </c>
      <c r="BZ62" s="18">
        <v>790743235.04999995</v>
      </c>
      <c r="CA62" s="18">
        <v>56583</v>
      </c>
      <c r="CB62" s="18">
        <v>818737090</v>
      </c>
      <c r="CC62" s="18"/>
      <c r="CD62" s="18">
        <v>430572480</v>
      </c>
      <c r="CE62" s="18"/>
      <c r="CF62" s="18">
        <v>100437248</v>
      </c>
      <c r="CG62" s="18"/>
      <c r="CH62" s="18">
        <v>259733520</v>
      </c>
      <c r="CI62" s="18"/>
      <c r="CJ62" s="18"/>
      <c r="CK62" s="18"/>
      <c r="CL62" s="18"/>
      <c r="CM62" s="18"/>
      <c r="CN62" s="18"/>
      <c r="CO62" s="18">
        <v>444</v>
      </c>
      <c r="CP62" s="18">
        <v>101622571.73999999</v>
      </c>
      <c r="CQ62" s="18"/>
      <c r="CR62" s="18"/>
      <c r="CS62" s="18">
        <v>0</v>
      </c>
      <c r="CT62" s="18">
        <v>0</v>
      </c>
      <c r="CU62" s="18"/>
      <c r="CV62" s="18"/>
      <c r="CW62" s="18"/>
      <c r="CX62" s="18"/>
      <c r="CY62" s="18"/>
      <c r="CZ62" s="18"/>
      <c r="DA62" s="18"/>
      <c r="DB62" s="18"/>
      <c r="DC62" s="18"/>
      <c r="DD62" s="18"/>
      <c r="DE62" s="18"/>
      <c r="DF62" s="18">
        <v>311</v>
      </c>
      <c r="DG62" s="18"/>
      <c r="DH62" s="18"/>
    </row>
    <row r="63" spans="1:112" ht="15" customHeight="1" x14ac:dyDescent="0.25">
      <c r="C63" s="4" t="s">
        <v>2025</v>
      </c>
      <c r="D63" t="s">
        <v>319</v>
      </c>
      <c r="E63" s="4" t="s">
        <v>7022</v>
      </c>
      <c r="X63" s="18">
        <v>12269392839</v>
      </c>
      <c r="Y63" s="33"/>
      <c r="Z63" s="58">
        <f t="shared" si="0"/>
        <v>4.5999999999999999E-2</v>
      </c>
      <c r="AA63" s="53">
        <v>4.5999999999999999E-2</v>
      </c>
      <c r="AC63" s="18">
        <f t="shared" si="1"/>
        <v>564392070.59399998</v>
      </c>
      <c r="AD63" s="33">
        <f t="shared" si="2"/>
        <v>0.56439207059399998</v>
      </c>
      <c r="AE63" s="4" t="s">
        <v>126</v>
      </c>
      <c r="BJ63" s="4" t="s">
        <v>198</v>
      </c>
      <c r="BL63" s="4" t="s">
        <v>198</v>
      </c>
      <c r="BR63" s="22"/>
      <c r="BS63" s="22"/>
      <c r="BT63" s="18"/>
      <c r="BU63" s="18"/>
      <c r="BV63" s="18"/>
      <c r="BW63" s="22"/>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row>
    <row r="64" spans="1:112" ht="15" customHeight="1" x14ac:dyDescent="0.25">
      <c r="C64" s="4" t="s">
        <v>2032</v>
      </c>
      <c r="D64" t="s">
        <v>319</v>
      </c>
      <c r="E64" s="4" t="s">
        <v>7020</v>
      </c>
      <c r="X64" s="18">
        <v>2065001626</v>
      </c>
      <c r="Y64" s="33"/>
      <c r="Z64" s="58">
        <f t="shared" si="0"/>
        <v>0.16500000000000001</v>
      </c>
      <c r="AA64" s="55">
        <v>0.16500000000000001</v>
      </c>
      <c r="AC64" s="18">
        <f t="shared" si="1"/>
        <v>340725268.29000002</v>
      </c>
      <c r="AD64" s="33">
        <f t="shared" si="2"/>
        <v>0.34072526828999999</v>
      </c>
      <c r="AE64" s="4" t="s">
        <v>126</v>
      </c>
      <c r="BJ64" s="4" t="s">
        <v>198</v>
      </c>
      <c r="BL64" s="4" t="s">
        <v>198</v>
      </c>
      <c r="BR64" s="22"/>
      <c r="BS64" s="22"/>
      <c r="BT64" s="18"/>
      <c r="BU64" s="18"/>
      <c r="BV64" s="18"/>
      <c r="BW64" s="22"/>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row>
    <row r="65" spans="1:112" ht="15" customHeight="1" x14ac:dyDescent="0.25">
      <c r="A65" s="4" t="s">
        <v>2042</v>
      </c>
      <c r="C65" s="4" t="s">
        <v>2040</v>
      </c>
      <c r="D65" t="s">
        <v>184</v>
      </c>
      <c r="E65" s="4" t="s">
        <v>7019</v>
      </c>
      <c r="R65" s="4" t="s">
        <v>2067</v>
      </c>
      <c r="W65" s="4" t="s">
        <v>2068</v>
      </c>
      <c r="X65" s="18">
        <v>37191166151</v>
      </c>
      <c r="Y65" s="33"/>
      <c r="Z65" s="58">
        <f t="shared" si="0"/>
        <v>0</v>
      </c>
      <c r="AA65" s="54" t="s">
        <v>2045</v>
      </c>
      <c r="AB65" s="37">
        <v>0.12</v>
      </c>
      <c r="AC65" s="18">
        <f t="shared" si="1"/>
        <v>4462939938.1199999</v>
      </c>
      <c r="AD65" s="33">
        <f t="shared" si="2"/>
        <v>4.4629399381199999</v>
      </c>
      <c r="AE65" s="4" t="s">
        <v>126</v>
      </c>
      <c r="AF65" s="4" t="s">
        <v>126</v>
      </c>
      <c r="AG65" s="4" t="s">
        <v>126</v>
      </c>
      <c r="AH65" s="4" t="s">
        <v>198</v>
      </c>
      <c r="AI65" s="16">
        <v>0</v>
      </c>
      <c r="AJ65" s="4" t="s">
        <v>126</v>
      </c>
      <c r="AK65" s="4" t="s">
        <v>126</v>
      </c>
      <c r="AL65" s="4" t="s">
        <v>126</v>
      </c>
      <c r="AM65" s="4" t="s">
        <v>126</v>
      </c>
      <c r="AN65" s="4" t="s">
        <v>126</v>
      </c>
      <c r="AO65" s="4" t="s">
        <v>126</v>
      </c>
      <c r="AP65" s="4" t="s">
        <v>126</v>
      </c>
      <c r="AQ65" s="4" t="s">
        <v>126</v>
      </c>
      <c r="AR65" s="4" t="s">
        <v>126</v>
      </c>
      <c r="AS65" s="4" t="s">
        <v>126</v>
      </c>
      <c r="AT65" s="4" t="s">
        <v>126</v>
      </c>
      <c r="AU65" s="4" t="s">
        <v>126</v>
      </c>
      <c r="AV65" s="4" t="s">
        <v>126</v>
      </c>
      <c r="AW65" s="4" t="s">
        <v>126</v>
      </c>
      <c r="AX65" s="4" t="s">
        <v>126</v>
      </c>
      <c r="AY65" s="4" t="s">
        <v>126</v>
      </c>
      <c r="AZ65" s="4" t="s">
        <v>126</v>
      </c>
      <c r="BA65" s="4" t="s">
        <v>126</v>
      </c>
      <c r="BB65" s="4" t="s">
        <v>126</v>
      </c>
      <c r="BC65" s="4" t="s">
        <v>126</v>
      </c>
      <c r="BD65" s="4" t="s">
        <v>126</v>
      </c>
      <c r="BE65" s="4" t="s">
        <v>126</v>
      </c>
      <c r="BF65" s="4" t="s">
        <v>126</v>
      </c>
      <c r="BG65" s="4" t="s">
        <v>126</v>
      </c>
      <c r="BH65" s="4" t="s">
        <v>126</v>
      </c>
      <c r="BI65" s="4" t="s">
        <v>126</v>
      </c>
      <c r="BJ65" s="4" t="s">
        <v>198</v>
      </c>
      <c r="BL65" s="4" t="s">
        <v>198</v>
      </c>
      <c r="BN65" s="4" t="s">
        <v>451</v>
      </c>
      <c r="BO65" s="4" t="s">
        <v>2071</v>
      </c>
      <c r="BP65" s="4" t="s">
        <v>2072</v>
      </c>
      <c r="BQ65" s="4" t="s">
        <v>126</v>
      </c>
      <c r="BR65" s="22">
        <v>0.98</v>
      </c>
      <c r="BS65" s="22">
        <v>0.97</v>
      </c>
      <c r="BT65" s="18">
        <v>54120</v>
      </c>
      <c r="BU65" s="18"/>
      <c r="BV65" s="18"/>
      <c r="BW65" s="22">
        <v>0.3</v>
      </c>
      <c r="BX65" s="18" t="s">
        <v>2077</v>
      </c>
      <c r="BY65" s="18">
        <v>8464</v>
      </c>
      <c r="BZ65" s="18">
        <v>4343084104</v>
      </c>
      <c r="CA65" s="18">
        <v>16395</v>
      </c>
      <c r="CB65" s="18">
        <v>7240659022</v>
      </c>
      <c r="CC65" s="18">
        <v>8354</v>
      </c>
      <c r="CD65" s="18">
        <v>2850525434</v>
      </c>
      <c r="CE65" s="18">
        <v>2306</v>
      </c>
      <c r="CF65" s="18">
        <v>1484687133</v>
      </c>
      <c r="CG65" s="18">
        <v>5735</v>
      </c>
      <c r="CH65" s="18">
        <v>2905446455</v>
      </c>
      <c r="CI65" s="18">
        <v>15816</v>
      </c>
      <c r="CJ65" s="18">
        <v>6695929574</v>
      </c>
      <c r="CK65" s="18">
        <v>579</v>
      </c>
      <c r="CL65" s="18">
        <v>544729448.39999998</v>
      </c>
      <c r="CM65" s="18">
        <v>15474</v>
      </c>
      <c r="CN65" s="18">
        <v>6950298399</v>
      </c>
      <c r="CO65" s="18">
        <v>921</v>
      </c>
      <c r="CP65" s="18">
        <v>290360623</v>
      </c>
      <c r="CQ65" s="18">
        <v>14331</v>
      </c>
      <c r="CR65" s="18">
        <v>5790365957</v>
      </c>
      <c r="CS65" s="18">
        <v>8870</v>
      </c>
      <c r="CT65" s="18">
        <v>4701575196</v>
      </c>
      <c r="CU65" s="18">
        <v>2427</v>
      </c>
      <c r="CV65" s="18">
        <v>2422320565</v>
      </c>
      <c r="CW65" s="18">
        <v>13968</v>
      </c>
      <c r="CX65" s="18">
        <v>4818338457</v>
      </c>
      <c r="CY65" s="18">
        <v>3.18</v>
      </c>
      <c r="CZ65" s="18">
        <v>4.3</v>
      </c>
      <c r="DA65" s="18">
        <v>3.52</v>
      </c>
      <c r="DB65" s="18">
        <v>58</v>
      </c>
      <c r="DC65" s="18">
        <v>82</v>
      </c>
      <c r="DD65" s="18">
        <v>222</v>
      </c>
      <c r="DE65" s="18">
        <v>21</v>
      </c>
      <c r="DF65" s="18">
        <v>1052</v>
      </c>
      <c r="DG65" s="18">
        <v>63</v>
      </c>
      <c r="DH65" s="18">
        <v>40</v>
      </c>
    </row>
    <row r="66" spans="1:112" ht="15" customHeight="1" x14ac:dyDescent="0.25">
      <c r="A66" s="16">
        <v>2022</v>
      </c>
      <c r="B66" s="16"/>
      <c r="C66" s="4" t="s">
        <v>2116</v>
      </c>
      <c r="D66" t="s">
        <v>319</v>
      </c>
      <c r="E66" s="4" t="s">
        <v>7020</v>
      </c>
      <c r="R66" s="4" t="s">
        <v>2144</v>
      </c>
      <c r="X66" s="18">
        <v>111271112329</v>
      </c>
      <c r="Y66" s="33"/>
      <c r="Z66" s="58">
        <f t="shared" si="0"/>
        <v>8.3000000000000004E-2</v>
      </c>
      <c r="AA66" s="53">
        <v>8.3000000000000004E-2</v>
      </c>
      <c r="AC66" s="18">
        <f t="shared" si="1"/>
        <v>9235502323.3070011</v>
      </c>
      <c r="AD66" s="33">
        <f t="shared" si="2"/>
        <v>9.235502323307001</v>
      </c>
      <c r="AE66" s="4" t="s">
        <v>126</v>
      </c>
      <c r="AF66" s="4" t="s">
        <v>126</v>
      </c>
      <c r="AG66" s="4" t="s">
        <v>126</v>
      </c>
      <c r="AH66" s="4" t="s">
        <v>126</v>
      </c>
      <c r="AJ66" s="4" t="s">
        <v>126</v>
      </c>
      <c r="AM66" s="4" t="s">
        <v>126</v>
      </c>
      <c r="AN66" s="4" t="s">
        <v>126</v>
      </c>
      <c r="AO66" s="4" t="s">
        <v>126</v>
      </c>
      <c r="AP66" s="4" t="s">
        <v>126</v>
      </c>
      <c r="AQ66" s="4" t="s">
        <v>126</v>
      </c>
      <c r="AR66" s="4" t="s">
        <v>126</v>
      </c>
      <c r="AS66" s="4" t="s">
        <v>126</v>
      </c>
      <c r="AT66" s="4" t="s">
        <v>126</v>
      </c>
      <c r="AU66" s="4" t="s">
        <v>126</v>
      </c>
      <c r="AV66" s="4" t="s">
        <v>126</v>
      </c>
      <c r="AW66" s="4" t="s">
        <v>126</v>
      </c>
      <c r="AX66" s="4" t="s">
        <v>126</v>
      </c>
      <c r="AY66" s="4" t="s">
        <v>126</v>
      </c>
      <c r="AZ66" s="4" t="s">
        <v>126</v>
      </c>
      <c r="BA66" s="4" t="s">
        <v>126</v>
      </c>
      <c r="BB66" s="4" t="s">
        <v>126</v>
      </c>
      <c r="BC66" s="4" t="s">
        <v>126</v>
      </c>
      <c r="BD66" s="4" t="s">
        <v>126</v>
      </c>
      <c r="BE66" s="4" t="s">
        <v>126</v>
      </c>
      <c r="BF66" s="4" t="s">
        <v>126</v>
      </c>
      <c r="BG66" s="4" t="s">
        <v>126</v>
      </c>
      <c r="BH66" s="4" t="s">
        <v>126</v>
      </c>
      <c r="BI66" s="4" t="s">
        <v>126</v>
      </c>
      <c r="BJ66" s="4" t="s">
        <v>198</v>
      </c>
      <c r="BL66" s="4" t="s">
        <v>198</v>
      </c>
      <c r="BQ66" s="4" t="s">
        <v>198</v>
      </c>
      <c r="BR66" s="22"/>
      <c r="BS66" s="22"/>
      <c r="BT66" s="18"/>
      <c r="BU66" s="18"/>
      <c r="BV66" s="18"/>
      <c r="BW66" s="22"/>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v>90</v>
      </c>
      <c r="DH66" s="18">
        <v>45</v>
      </c>
    </row>
    <row r="67" spans="1:112" ht="15" customHeight="1" x14ac:dyDescent="0.25">
      <c r="C67" s="4" t="s">
        <v>2150</v>
      </c>
      <c r="D67" t="s">
        <v>184</v>
      </c>
      <c r="E67" s="4" t="s">
        <v>7019</v>
      </c>
      <c r="X67" s="18">
        <v>3649886275</v>
      </c>
      <c r="Y67" s="33"/>
      <c r="Z67" s="58">
        <f t="shared" si="0"/>
        <v>0.16500000000000001</v>
      </c>
      <c r="AA67" s="55">
        <v>0.16500000000000001</v>
      </c>
      <c r="AC67" s="18">
        <f t="shared" si="1"/>
        <v>602231235.375</v>
      </c>
      <c r="AD67" s="33">
        <f t="shared" si="2"/>
        <v>0.60223123537500001</v>
      </c>
      <c r="AJ67" s="4" t="s">
        <v>126</v>
      </c>
      <c r="BR67" s="22"/>
      <c r="BS67" s="22"/>
      <c r="BT67" s="18"/>
      <c r="BU67" s="18"/>
      <c r="BV67" s="18"/>
      <c r="BW67" s="22"/>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row>
    <row r="68" spans="1:112" ht="15" customHeight="1" x14ac:dyDescent="0.25">
      <c r="A68" s="16">
        <v>2018</v>
      </c>
      <c r="B68" s="16"/>
      <c r="C68" s="4" t="s">
        <v>2155</v>
      </c>
      <c r="D68" t="s">
        <v>278</v>
      </c>
      <c r="E68" s="4" t="s">
        <v>7022</v>
      </c>
      <c r="R68" s="4" t="s">
        <v>2180</v>
      </c>
      <c r="X68" s="18">
        <v>4296304590</v>
      </c>
      <c r="Y68" s="33"/>
      <c r="Z68" s="58">
        <f t="shared" ref="Z68:Z131" si="3">AA68-AB68</f>
        <v>0</v>
      </c>
      <c r="AA68" s="54" t="s">
        <v>2161</v>
      </c>
      <c r="AB68" s="37">
        <v>0.13</v>
      </c>
      <c r="AC68" s="18">
        <f t="shared" ref="AC68:AC131" si="4">AA68*X68</f>
        <v>558519596.70000005</v>
      </c>
      <c r="AD68" s="58">
        <f t="shared" ref="AD68:AD131" si="5">AC68/1000000000</f>
        <v>0.55851959670000006</v>
      </c>
      <c r="AE68" s="4" t="s">
        <v>126</v>
      </c>
      <c r="AF68" s="4" t="s">
        <v>126</v>
      </c>
      <c r="AG68" s="4" t="s">
        <v>126</v>
      </c>
      <c r="AH68" s="4" t="s">
        <v>126</v>
      </c>
      <c r="AJ68" s="4" t="s">
        <v>126</v>
      </c>
      <c r="AK68" s="4" t="s">
        <v>126</v>
      </c>
      <c r="AL68" s="4" t="s">
        <v>126</v>
      </c>
      <c r="AM68" s="4" t="s">
        <v>126</v>
      </c>
      <c r="AN68" s="4" t="s">
        <v>126</v>
      </c>
      <c r="AO68" s="4" t="s">
        <v>126</v>
      </c>
      <c r="AP68" s="4" t="s">
        <v>126</v>
      </c>
      <c r="AQ68" s="4" t="s">
        <v>126</v>
      </c>
      <c r="AR68" s="4" t="s">
        <v>126</v>
      </c>
      <c r="AT68" s="4" t="s">
        <v>126</v>
      </c>
      <c r="AX68" s="4" t="s">
        <v>126</v>
      </c>
      <c r="AY68" s="4" t="s">
        <v>126</v>
      </c>
      <c r="AZ68" s="4" t="s">
        <v>126</v>
      </c>
      <c r="BA68" s="4" t="s">
        <v>126</v>
      </c>
      <c r="BB68" s="4" t="s">
        <v>126</v>
      </c>
      <c r="BC68" s="4" t="s">
        <v>126</v>
      </c>
      <c r="BD68" s="4" t="s">
        <v>126</v>
      </c>
      <c r="BE68" s="4" t="s">
        <v>126</v>
      </c>
      <c r="BF68" s="4" t="s">
        <v>126</v>
      </c>
      <c r="BG68" s="4" t="s">
        <v>126</v>
      </c>
      <c r="BH68" s="4" t="s">
        <v>126</v>
      </c>
      <c r="BI68" s="4" t="s">
        <v>126</v>
      </c>
      <c r="BN68" s="4" t="s">
        <v>2181</v>
      </c>
      <c r="BO68" s="4" t="s">
        <v>574</v>
      </c>
      <c r="BQ68" s="4" t="s">
        <v>126</v>
      </c>
      <c r="BR68" s="22">
        <v>0.04</v>
      </c>
      <c r="BS68" s="22"/>
      <c r="BT68" s="18">
        <v>10</v>
      </c>
      <c r="BU68" s="18">
        <v>257611</v>
      </c>
      <c r="BV68" s="18"/>
      <c r="BW68" s="22">
        <v>1.8E-3</v>
      </c>
      <c r="BX68" s="18" t="s">
        <v>2185</v>
      </c>
      <c r="BY68" s="18">
        <v>207</v>
      </c>
      <c r="BZ68" s="18">
        <v>26602517.030000001</v>
      </c>
      <c r="CA68" s="18">
        <v>195</v>
      </c>
      <c r="CB68" s="18">
        <v>29104832</v>
      </c>
      <c r="CC68" s="18">
        <v>82</v>
      </c>
      <c r="CD68" s="18">
        <v>27625569</v>
      </c>
      <c r="CE68" s="18">
        <v>69</v>
      </c>
      <c r="CF68" s="18">
        <v>24019775</v>
      </c>
      <c r="CG68" s="18">
        <v>21</v>
      </c>
      <c r="CH68" s="18">
        <v>11512140</v>
      </c>
      <c r="CI68" s="18">
        <v>180</v>
      </c>
      <c r="CJ68" s="18">
        <v>22585926.5</v>
      </c>
      <c r="CK68" s="18">
        <v>25</v>
      </c>
      <c r="CL68" s="18">
        <v>8679450.8699999992</v>
      </c>
      <c r="CM68" s="18">
        <v>182</v>
      </c>
      <c r="CN68" s="18">
        <v>26602517.030000001</v>
      </c>
      <c r="CO68" s="18">
        <v>13</v>
      </c>
      <c r="CP68" s="18">
        <v>4662860.34</v>
      </c>
      <c r="CQ68" s="18"/>
      <c r="CR68" s="18"/>
      <c r="CS68" s="18">
        <v>23</v>
      </c>
      <c r="CT68" s="18"/>
      <c r="CU68" s="18">
        <v>182</v>
      </c>
      <c r="CV68" s="18">
        <v>26602517.030000001</v>
      </c>
      <c r="CW68" s="18">
        <v>0</v>
      </c>
      <c r="CX68" s="18">
        <v>0</v>
      </c>
      <c r="CY68" s="18">
        <v>6</v>
      </c>
      <c r="CZ68" s="18">
        <v>6</v>
      </c>
      <c r="DA68" s="18">
        <v>3</v>
      </c>
      <c r="DB68" s="18">
        <v>10</v>
      </c>
      <c r="DC68" s="18">
        <v>1</v>
      </c>
      <c r="DD68" s="18">
        <v>0</v>
      </c>
      <c r="DE68" s="18">
        <v>10</v>
      </c>
      <c r="DF68" s="18">
        <v>2</v>
      </c>
      <c r="DG68" s="18">
        <v>90</v>
      </c>
      <c r="DH68" s="18"/>
    </row>
    <row r="69" spans="1:112" ht="15" customHeight="1" x14ac:dyDescent="0.25">
      <c r="A69" s="16">
        <v>2007</v>
      </c>
      <c r="B69" s="16"/>
      <c r="C69" s="4" t="s">
        <v>2202</v>
      </c>
      <c r="D69" t="s">
        <v>184</v>
      </c>
      <c r="E69" s="4" t="s">
        <v>7019</v>
      </c>
      <c r="R69" s="4" t="s">
        <v>2225</v>
      </c>
      <c r="X69" s="18">
        <v>297301883523</v>
      </c>
      <c r="Y69" s="33"/>
      <c r="Z69" s="58">
        <f t="shared" si="3"/>
        <v>0</v>
      </c>
      <c r="AA69" s="54" t="s">
        <v>2206</v>
      </c>
      <c r="AB69" s="37">
        <v>0.16200000000000001</v>
      </c>
      <c r="AC69" s="18">
        <f t="shared" si="4"/>
        <v>48162905130.725998</v>
      </c>
      <c r="AD69" s="33">
        <f t="shared" si="5"/>
        <v>48.162905130725996</v>
      </c>
      <c r="AE69" s="4" t="s">
        <v>126</v>
      </c>
      <c r="AF69" s="4" t="s">
        <v>126</v>
      </c>
      <c r="AG69" s="4" t="s">
        <v>126</v>
      </c>
      <c r="AH69" s="4" t="s">
        <v>198</v>
      </c>
      <c r="AJ69" s="4" t="s">
        <v>126</v>
      </c>
      <c r="AL69" s="4" t="s">
        <v>126</v>
      </c>
      <c r="AN69" s="4" t="s">
        <v>126</v>
      </c>
      <c r="AR69" s="4" t="s">
        <v>126</v>
      </c>
      <c r="AT69" s="4" t="s">
        <v>126</v>
      </c>
      <c r="AU69" s="4" t="s">
        <v>126</v>
      </c>
      <c r="AV69" s="4" t="s">
        <v>126</v>
      </c>
      <c r="AW69" s="4" t="s">
        <v>126</v>
      </c>
      <c r="AX69" s="4" t="s">
        <v>126</v>
      </c>
      <c r="AY69" s="4" t="s">
        <v>126</v>
      </c>
      <c r="AZ69" s="4" t="s">
        <v>126</v>
      </c>
      <c r="BB69" s="4" t="s">
        <v>126</v>
      </c>
      <c r="BC69" s="4" t="s">
        <v>126</v>
      </c>
      <c r="BD69" s="4" t="s">
        <v>126</v>
      </c>
      <c r="BE69" s="4" t="s">
        <v>126</v>
      </c>
      <c r="BF69" s="4" t="s">
        <v>126</v>
      </c>
      <c r="BG69" s="4" t="s">
        <v>126</v>
      </c>
      <c r="BH69" s="4" t="s">
        <v>126</v>
      </c>
      <c r="BI69" s="4" t="s">
        <v>126</v>
      </c>
      <c r="BR69" s="22"/>
      <c r="BS69" s="22"/>
      <c r="BT69" s="18"/>
      <c r="BU69" s="18"/>
      <c r="BV69" s="18"/>
      <c r="BW69" s="22"/>
      <c r="BX69" s="18"/>
      <c r="BY69" s="18">
        <v>12210</v>
      </c>
      <c r="BZ69" s="18">
        <v>17000000000</v>
      </c>
      <c r="CA69" s="18"/>
      <c r="CB69" s="18"/>
      <c r="CC69" s="18"/>
      <c r="CD69" s="18"/>
      <c r="CE69" s="18">
        <v>1071</v>
      </c>
      <c r="CF69" s="18">
        <v>4486339158</v>
      </c>
      <c r="CG69" s="18"/>
      <c r="CH69" s="18"/>
      <c r="CI69" s="18">
        <v>7935</v>
      </c>
      <c r="CJ69" s="18"/>
      <c r="CK69" s="18">
        <v>4275</v>
      </c>
      <c r="CL69" s="18">
        <v>14200000000</v>
      </c>
      <c r="CM69" s="18"/>
      <c r="CN69" s="18"/>
      <c r="CO69" s="18">
        <v>710</v>
      </c>
      <c r="CP69" s="18">
        <v>1000000000</v>
      </c>
      <c r="CQ69" s="18"/>
      <c r="CR69" s="18"/>
      <c r="CS69" s="18"/>
      <c r="CT69" s="18"/>
      <c r="CU69" s="18"/>
      <c r="CV69" s="18"/>
      <c r="CW69" s="18"/>
      <c r="CX69" s="18"/>
      <c r="CY69" s="18"/>
      <c r="CZ69" s="18"/>
      <c r="DA69" s="18"/>
      <c r="DB69" s="18">
        <v>325</v>
      </c>
      <c r="DC69" s="18"/>
      <c r="DD69" s="18">
        <v>169</v>
      </c>
      <c r="DE69" s="18"/>
      <c r="DF69" s="18"/>
      <c r="DG69" s="18"/>
      <c r="DH69" s="18"/>
    </row>
    <row r="70" spans="1:112" ht="15" customHeight="1" x14ac:dyDescent="0.25">
      <c r="A70" s="16">
        <v>2005</v>
      </c>
      <c r="B70" s="16"/>
      <c r="C70" s="4" t="s">
        <v>2240</v>
      </c>
      <c r="D70" t="s">
        <v>184</v>
      </c>
      <c r="E70" s="4" t="s">
        <v>7019</v>
      </c>
      <c r="R70" s="4" t="s">
        <v>2250</v>
      </c>
      <c r="W70" s="4" t="s">
        <v>217</v>
      </c>
      <c r="X70" s="18">
        <v>2957879759263</v>
      </c>
      <c r="Y70" s="33"/>
      <c r="Z70" s="58">
        <f t="shared" si="3"/>
        <v>0</v>
      </c>
      <c r="AA70" s="54" t="s">
        <v>454</v>
      </c>
      <c r="AB70" s="37">
        <v>0.15</v>
      </c>
      <c r="AC70" s="18">
        <f t="shared" si="4"/>
        <v>443681963889.45001</v>
      </c>
      <c r="AD70" s="33">
        <f t="shared" si="5"/>
        <v>443.68196388945</v>
      </c>
      <c r="AE70" s="4" t="s">
        <v>126</v>
      </c>
      <c r="AF70" s="4" t="s">
        <v>126</v>
      </c>
      <c r="AG70" s="4" t="s">
        <v>126</v>
      </c>
      <c r="AH70" s="4" t="s">
        <v>198</v>
      </c>
      <c r="AJ70" s="4" t="s">
        <v>126</v>
      </c>
      <c r="BI70" s="4" t="s">
        <v>126</v>
      </c>
      <c r="BJ70" s="4" t="s">
        <v>198</v>
      </c>
      <c r="BL70" s="4" t="s">
        <v>198</v>
      </c>
      <c r="BR70" s="22"/>
      <c r="BS70" s="22"/>
      <c r="BT70" s="18"/>
      <c r="BU70" s="18"/>
      <c r="BV70" s="18"/>
      <c r="BW70" s="22"/>
      <c r="BX70" s="18"/>
      <c r="BY70" s="18">
        <v>137488</v>
      </c>
      <c r="BZ70" s="18">
        <v>69649600722</v>
      </c>
      <c r="CA70" s="18"/>
      <c r="CB70" s="18"/>
      <c r="CC70" s="18"/>
      <c r="CD70" s="18"/>
      <c r="CE70" s="18">
        <v>45624</v>
      </c>
      <c r="CF70" s="18">
        <v>39367165625</v>
      </c>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row>
    <row r="71" spans="1:112" ht="15" customHeight="1" x14ac:dyDescent="0.25">
      <c r="C71" s="4" t="s">
        <v>2257</v>
      </c>
      <c r="D71" t="s">
        <v>278</v>
      </c>
      <c r="E71" s="4" t="s">
        <v>7019</v>
      </c>
      <c r="X71" s="18">
        <v>6054676735</v>
      </c>
      <c r="Y71" s="33"/>
      <c r="Z71" s="58">
        <f t="shared" si="3"/>
        <v>0.16500000000000001</v>
      </c>
      <c r="AA71" s="55">
        <v>0.16500000000000001</v>
      </c>
      <c r="AC71" s="18">
        <f t="shared" si="4"/>
        <v>999021661.2750001</v>
      </c>
      <c r="AD71" s="62">
        <f t="shared" si="5"/>
        <v>0.99902166127500014</v>
      </c>
      <c r="AF71" s="4" t="s">
        <v>126</v>
      </c>
      <c r="AG71" s="4" t="s">
        <v>126</v>
      </c>
      <c r="AJ71" s="4" t="s">
        <v>126</v>
      </c>
      <c r="AN71" s="4" t="s">
        <v>126</v>
      </c>
      <c r="AQ71" s="4" t="s">
        <v>126</v>
      </c>
      <c r="AU71" s="4" t="s">
        <v>126</v>
      </c>
      <c r="AX71" s="4" t="s">
        <v>126</v>
      </c>
      <c r="BA71" s="4" t="s">
        <v>126</v>
      </c>
      <c r="BB71" s="4" t="s">
        <v>126</v>
      </c>
      <c r="BH71" s="4" t="s">
        <v>126</v>
      </c>
      <c r="BR71" s="22"/>
      <c r="BS71" s="22"/>
      <c r="BT71" s="18"/>
      <c r="BU71" s="18"/>
      <c r="BV71" s="18"/>
      <c r="BW71" s="22"/>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row>
    <row r="72" spans="1:112" ht="15" customHeight="1" x14ac:dyDescent="0.25">
      <c r="C72" s="4" t="s">
        <v>2272</v>
      </c>
      <c r="D72" t="s">
        <v>319</v>
      </c>
      <c r="E72" s="4" t="s">
        <v>7022</v>
      </c>
      <c r="R72" s="4" t="s">
        <v>692</v>
      </c>
      <c r="X72" s="18">
        <v>20216843173</v>
      </c>
      <c r="Y72" s="33"/>
      <c r="Z72" s="58">
        <f t="shared" si="3"/>
        <v>0.152</v>
      </c>
      <c r="AA72" s="53">
        <v>0.152</v>
      </c>
      <c r="AC72" s="18">
        <f t="shared" si="4"/>
        <v>3072960162.296</v>
      </c>
      <c r="AD72" s="33">
        <f t="shared" si="5"/>
        <v>3.0729601622959999</v>
      </c>
      <c r="AE72" s="4" t="s">
        <v>126</v>
      </c>
      <c r="AF72" s="4" t="s">
        <v>126</v>
      </c>
      <c r="AG72" s="4" t="s">
        <v>126</v>
      </c>
      <c r="AH72" s="4" t="s">
        <v>126</v>
      </c>
      <c r="AI72" s="16">
        <v>0</v>
      </c>
      <c r="AJ72" s="4" t="s">
        <v>126</v>
      </c>
      <c r="AK72" s="4" t="s">
        <v>126</v>
      </c>
      <c r="AL72" s="4" t="s">
        <v>126</v>
      </c>
      <c r="AM72" s="4" t="s">
        <v>126</v>
      </c>
      <c r="AN72" s="4" t="s">
        <v>126</v>
      </c>
      <c r="AO72" s="4" t="s">
        <v>126</v>
      </c>
      <c r="AP72" s="4" t="s">
        <v>126</v>
      </c>
      <c r="AQ72" s="4" t="s">
        <v>126</v>
      </c>
      <c r="AR72" s="4" t="s">
        <v>126</v>
      </c>
      <c r="AS72" s="4" t="s">
        <v>126</v>
      </c>
      <c r="AT72" s="4" t="s">
        <v>126</v>
      </c>
      <c r="AU72" s="4" t="s">
        <v>126</v>
      </c>
      <c r="AV72" s="4" t="s">
        <v>126</v>
      </c>
      <c r="AW72" s="4" t="s">
        <v>126</v>
      </c>
      <c r="AX72" s="4" t="s">
        <v>126</v>
      </c>
      <c r="AY72" s="4" t="s">
        <v>126</v>
      </c>
      <c r="AZ72" s="4" t="s">
        <v>126</v>
      </c>
      <c r="BA72" s="4" t="s">
        <v>126</v>
      </c>
      <c r="BB72" s="4" t="s">
        <v>126</v>
      </c>
      <c r="BD72" s="4" t="s">
        <v>126</v>
      </c>
      <c r="BE72" s="4" t="s">
        <v>126</v>
      </c>
      <c r="BF72" s="4" t="s">
        <v>126</v>
      </c>
      <c r="BG72" s="4" t="s">
        <v>126</v>
      </c>
      <c r="BH72" s="4" t="s">
        <v>126</v>
      </c>
      <c r="BI72" s="4" t="s">
        <v>126</v>
      </c>
      <c r="BJ72" s="4" t="s">
        <v>198</v>
      </c>
      <c r="BL72" s="4" t="s">
        <v>198</v>
      </c>
      <c r="BQ72" s="4" t="s">
        <v>126</v>
      </c>
      <c r="BR72" s="22"/>
      <c r="BS72" s="22"/>
      <c r="BT72" s="18">
        <v>0</v>
      </c>
      <c r="BU72" s="18"/>
      <c r="BV72" s="18"/>
      <c r="BW72" s="22"/>
      <c r="BX72" s="18"/>
      <c r="BY72" s="18">
        <v>260</v>
      </c>
      <c r="BZ72" s="18">
        <v>388744475</v>
      </c>
      <c r="CA72" s="18">
        <v>260</v>
      </c>
      <c r="CB72" s="18">
        <v>388744475</v>
      </c>
      <c r="CC72" s="18">
        <v>102</v>
      </c>
      <c r="CD72" s="18">
        <v>159319765</v>
      </c>
      <c r="CE72" s="18">
        <v>84</v>
      </c>
      <c r="CF72" s="18">
        <v>174337982</v>
      </c>
      <c r="CG72" s="18">
        <v>74</v>
      </c>
      <c r="CH72" s="18">
        <v>55988392</v>
      </c>
      <c r="CI72" s="18">
        <v>236</v>
      </c>
      <c r="CJ72" s="18">
        <v>252275658</v>
      </c>
      <c r="CK72" s="18">
        <v>24</v>
      </c>
      <c r="CL72" s="18">
        <v>136468818</v>
      </c>
      <c r="CM72" s="18">
        <v>131</v>
      </c>
      <c r="CN72" s="18">
        <v>65496672</v>
      </c>
      <c r="CO72" s="18">
        <v>129</v>
      </c>
      <c r="CP72" s="18">
        <v>323247803</v>
      </c>
      <c r="CQ72" s="18">
        <v>150</v>
      </c>
      <c r="CR72" s="18">
        <v>138861905</v>
      </c>
      <c r="CS72" s="18"/>
      <c r="CT72" s="18"/>
      <c r="CU72" s="18"/>
      <c r="CV72" s="18"/>
      <c r="CW72" s="18">
        <v>234</v>
      </c>
      <c r="CX72" s="18">
        <v>274888830</v>
      </c>
      <c r="CY72" s="18">
        <v>5</v>
      </c>
      <c r="CZ72" s="18">
        <v>8</v>
      </c>
      <c r="DA72" s="18">
        <v>3</v>
      </c>
      <c r="DB72" s="18">
        <v>6</v>
      </c>
      <c r="DC72" s="18">
        <v>2</v>
      </c>
      <c r="DD72" s="18">
        <v>0</v>
      </c>
      <c r="DE72" s="18">
        <v>21</v>
      </c>
      <c r="DF72" s="18"/>
      <c r="DG72" s="18">
        <v>90</v>
      </c>
      <c r="DH72" s="18">
        <v>2</v>
      </c>
    </row>
    <row r="73" spans="1:112" ht="15" customHeight="1" x14ac:dyDescent="0.25">
      <c r="C73" s="4" t="s">
        <v>2316</v>
      </c>
      <c r="D73" t="s">
        <v>319</v>
      </c>
      <c r="E73" s="4" t="s">
        <v>7020</v>
      </c>
      <c r="X73" s="18">
        <v>2038417462</v>
      </c>
      <c r="Y73" s="33"/>
      <c r="Z73" s="58">
        <f t="shared" si="3"/>
        <v>0</v>
      </c>
      <c r="AA73" s="54" t="s">
        <v>2322</v>
      </c>
      <c r="AB73" s="37">
        <v>0.16700000000000001</v>
      </c>
      <c r="AC73" s="18">
        <f t="shared" si="4"/>
        <v>340415716.15400004</v>
      </c>
      <c r="AD73" s="33">
        <f t="shared" si="5"/>
        <v>0.34041571615400007</v>
      </c>
      <c r="AE73" s="4" t="s">
        <v>126</v>
      </c>
      <c r="AF73" s="4" t="s">
        <v>126</v>
      </c>
      <c r="AG73" s="4" t="s">
        <v>126</v>
      </c>
      <c r="AH73" s="4" t="s">
        <v>198</v>
      </c>
      <c r="AJ73" s="4" t="s">
        <v>126</v>
      </c>
      <c r="AN73" s="4" t="s">
        <v>126</v>
      </c>
      <c r="AQ73" s="4" t="s">
        <v>126</v>
      </c>
      <c r="AS73" s="4" t="s">
        <v>126</v>
      </c>
      <c r="AU73" s="4" t="s">
        <v>126</v>
      </c>
      <c r="AV73" s="4" t="s">
        <v>126</v>
      </c>
      <c r="AW73" s="4" t="s">
        <v>126</v>
      </c>
      <c r="AX73" s="4" t="s">
        <v>126</v>
      </c>
      <c r="AY73" s="4" t="s">
        <v>126</v>
      </c>
      <c r="AZ73" s="4" t="s">
        <v>126</v>
      </c>
      <c r="BA73" s="4" t="s">
        <v>126</v>
      </c>
      <c r="BB73" s="4" t="s">
        <v>126</v>
      </c>
      <c r="BJ73" s="4" t="s">
        <v>198</v>
      </c>
      <c r="BL73" s="4" t="s">
        <v>198</v>
      </c>
      <c r="BQ73" s="4" t="s">
        <v>198</v>
      </c>
      <c r="BR73" s="22"/>
      <c r="BS73" s="22"/>
      <c r="BT73" s="18"/>
      <c r="BU73" s="18"/>
      <c r="BV73" s="18"/>
      <c r="BW73" s="22"/>
      <c r="BX73" s="18"/>
      <c r="BY73" s="18"/>
      <c r="BZ73" s="18"/>
      <c r="CA73" s="18">
        <v>259</v>
      </c>
      <c r="CB73" s="18">
        <v>16161000</v>
      </c>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row>
    <row r="74" spans="1:112" ht="15" customHeight="1" x14ac:dyDescent="0.25">
      <c r="A74" s="16">
        <v>2010</v>
      </c>
      <c r="B74" s="16"/>
      <c r="C74" s="4" t="s">
        <v>2335</v>
      </c>
      <c r="D74" t="s">
        <v>184</v>
      </c>
      <c r="E74" s="4" t="s">
        <v>7022</v>
      </c>
      <c r="R74" s="4" t="s">
        <v>2360</v>
      </c>
      <c r="W74" s="4" t="s">
        <v>495</v>
      </c>
      <c r="X74" s="18">
        <v>18629365597</v>
      </c>
      <c r="Y74" s="33"/>
      <c r="Z74" s="58">
        <f t="shared" si="3"/>
        <v>0</v>
      </c>
      <c r="AA74" s="54" t="s">
        <v>2341</v>
      </c>
      <c r="AB74" s="37">
        <v>0.1</v>
      </c>
      <c r="AC74" s="18">
        <f t="shared" si="4"/>
        <v>1862936559.7</v>
      </c>
      <c r="AD74" s="33">
        <f t="shared" si="5"/>
        <v>1.8629365597</v>
      </c>
      <c r="AE74" s="4" t="s">
        <v>126</v>
      </c>
      <c r="AF74" s="4" t="s">
        <v>126</v>
      </c>
      <c r="AG74" s="4" t="s">
        <v>126</v>
      </c>
      <c r="AH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4" t="s">
        <v>126</v>
      </c>
      <c r="BB74" s="4" t="s">
        <v>126</v>
      </c>
      <c r="BC74" s="4" t="s">
        <v>126</v>
      </c>
      <c r="BD74" s="4" t="s">
        <v>126</v>
      </c>
      <c r="BE74" s="4" t="s">
        <v>126</v>
      </c>
      <c r="BF74" s="4" t="s">
        <v>126</v>
      </c>
      <c r="BG74" s="4" t="s">
        <v>126</v>
      </c>
      <c r="BH74" s="4" t="s">
        <v>126</v>
      </c>
      <c r="BI74" s="4" t="s">
        <v>126</v>
      </c>
      <c r="BJ74" s="4" t="s">
        <v>126</v>
      </c>
      <c r="BK74" s="4" t="s">
        <v>2361</v>
      </c>
      <c r="BL74" s="4" t="s">
        <v>198</v>
      </c>
      <c r="BM74" s="4" t="s">
        <v>2364</v>
      </c>
      <c r="BN74" s="4" t="s">
        <v>156</v>
      </c>
      <c r="BO74" s="4" t="s">
        <v>157</v>
      </c>
      <c r="BP74" s="4" t="s">
        <v>2365</v>
      </c>
      <c r="BQ74" s="4" t="s">
        <v>126</v>
      </c>
      <c r="BR74" s="22">
        <v>0.82</v>
      </c>
      <c r="BS74" s="22">
        <v>0.17</v>
      </c>
      <c r="BT74" s="18">
        <v>6300</v>
      </c>
      <c r="BU74" s="18">
        <v>187793530</v>
      </c>
      <c r="BV74" s="18"/>
      <c r="BW74" s="22">
        <v>0.14000000000000001</v>
      </c>
      <c r="BX74" s="18" t="s">
        <v>2371</v>
      </c>
      <c r="BY74" s="18">
        <v>31773</v>
      </c>
      <c r="BZ74" s="18">
        <v>1911261740</v>
      </c>
      <c r="CA74" s="18">
        <v>219476</v>
      </c>
      <c r="CB74" s="18">
        <v>1890961975</v>
      </c>
      <c r="CC74" s="18">
        <v>9936</v>
      </c>
      <c r="CD74" s="18">
        <v>233019541</v>
      </c>
      <c r="CE74" s="18">
        <v>5932</v>
      </c>
      <c r="CF74" s="18">
        <v>868311986</v>
      </c>
      <c r="CG74" s="18">
        <v>7164</v>
      </c>
      <c r="CH74" s="18">
        <v>179135056</v>
      </c>
      <c r="CI74" s="18">
        <v>22971</v>
      </c>
      <c r="CJ74" s="18">
        <v>1369185925</v>
      </c>
      <c r="CK74" s="18">
        <v>61</v>
      </c>
      <c r="CL74" s="18">
        <v>45938951</v>
      </c>
      <c r="CM74" s="18">
        <v>23032</v>
      </c>
      <c r="CN74" s="18">
        <v>1559073230</v>
      </c>
      <c r="CO74" s="18">
        <v>196444</v>
      </c>
      <c r="CP74" s="18">
        <v>332528932</v>
      </c>
      <c r="CQ74" s="18">
        <v>0</v>
      </c>
      <c r="CR74" s="18">
        <v>0</v>
      </c>
      <c r="CS74" s="18">
        <v>334</v>
      </c>
      <c r="CT74" s="18">
        <v>142948354</v>
      </c>
      <c r="CU74" s="18">
        <v>2</v>
      </c>
      <c r="CV74" s="18">
        <v>54032</v>
      </c>
      <c r="CW74" s="18">
        <v>23032</v>
      </c>
      <c r="CX74" s="18">
        <v>1559019198</v>
      </c>
      <c r="CY74" s="18">
        <v>1.93</v>
      </c>
      <c r="CZ74" s="18">
        <v>2.61</v>
      </c>
      <c r="DA74" s="18">
        <v>1.76</v>
      </c>
      <c r="DB74" s="18">
        <v>1245</v>
      </c>
      <c r="DC74" s="18">
        <v>315</v>
      </c>
      <c r="DD74" s="18">
        <v>0</v>
      </c>
      <c r="DE74" s="18">
        <v>10</v>
      </c>
      <c r="DF74" s="18">
        <v>1064</v>
      </c>
      <c r="DG74" s="18"/>
      <c r="DH74" s="18"/>
    </row>
    <row r="75" spans="1:112" ht="15" customHeight="1" x14ac:dyDescent="0.25">
      <c r="A75" s="16">
        <v>2006</v>
      </c>
      <c r="B75" s="16"/>
      <c r="C75" s="4" t="s">
        <v>2404</v>
      </c>
      <c r="D75" t="s">
        <v>184</v>
      </c>
      <c r="E75" s="4" t="s">
        <v>7019</v>
      </c>
      <c r="R75" s="4" t="s">
        <v>2419</v>
      </c>
      <c r="W75" s="4" t="s">
        <v>741</v>
      </c>
      <c r="X75" s="18">
        <v>4259934911821</v>
      </c>
      <c r="Y75" s="33"/>
      <c r="Z75" s="58">
        <f t="shared" si="3"/>
        <v>0</v>
      </c>
      <c r="AA75" s="54" t="s">
        <v>454</v>
      </c>
      <c r="AB75" s="37">
        <v>0.15</v>
      </c>
      <c r="AC75" s="18">
        <f t="shared" si="4"/>
        <v>638990236773.15002</v>
      </c>
      <c r="AD75" s="33">
        <f t="shared" si="5"/>
        <v>638.99023677315006</v>
      </c>
      <c r="AE75" s="4" t="s">
        <v>126</v>
      </c>
      <c r="AF75" s="4" t="s">
        <v>126</v>
      </c>
      <c r="AG75" s="4" t="s">
        <v>126</v>
      </c>
      <c r="AJ75" s="4" t="s">
        <v>126</v>
      </c>
      <c r="AN75" s="4" t="s">
        <v>126</v>
      </c>
      <c r="AT75" s="4" t="s">
        <v>126</v>
      </c>
      <c r="AU75" s="4" t="s">
        <v>126</v>
      </c>
      <c r="AV75" s="4" t="s">
        <v>126</v>
      </c>
      <c r="AW75" s="4" t="s">
        <v>126</v>
      </c>
      <c r="BB75" s="4" t="s">
        <v>126</v>
      </c>
      <c r="BI75" s="4" t="s">
        <v>126</v>
      </c>
      <c r="BR75" s="22"/>
      <c r="BS75" s="22"/>
      <c r="BT75" s="18"/>
      <c r="BU75" s="18"/>
      <c r="BV75" s="18"/>
      <c r="BW75" s="22"/>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row>
    <row r="76" spans="1:112" ht="15" customHeight="1" x14ac:dyDescent="0.25">
      <c r="A76" s="16">
        <v>2019</v>
      </c>
      <c r="B76" s="16"/>
      <c r="C76" s="4" t="s">
        <v>2423</v>
      </c>
      <c r="D76" t="s">
        <v>319</v>
      </c>
      <c r="E76" s="4" t="s">
        <v>7021</v>
      </c>
      <c r="R76" s="4" t="s">
        <v>2450</v>
      </c>
      <c r="X76" s="18">
        <v>77594279054</v>
      </c>
      <c r="Y76" s="33"/>
      <c r="Z76" s="58">
        <f t="shared" si="3"/>
        <v>0.11</v>
      </c>
      <c r="AA76" s="53">
        <v>0.11</v>
      </c>
      <c r="AC76" s="18">
        <f t="shared" si="4"/>
        <v>8535370695.9399996</v>
      </c>
      <c r="AD76" s="33">
        <f t="shared" si="5"/>
        <v>8.5353706959399993</v>
      </c>
      <c r="AE76" s="4" t="s">
        <v>126</v>
      </c>
      <c r="AF76" s="4" t="s">
        <v>126</v>
      </c>
      <c r="AG76" s="4" t="s">
        <v>126</v>
      </c>
      <c r="AH76" s="4" t="s">
        <v>198</v>
      </c>
      <c r="AI76" s="16">
        <v>10</v>
      </c>
      <c r="AJ76" s="4" t="s">
        <v>126</v>
      </c>
      <c r="AK76" s="4" t="s">
        <v>126</v>
      </c>
      <c r="AL76" s="4" t="s">
        <v>126</v>
      </c>
      <c r="AM76" s="4" t="s">
        <v>126</v>
      </c>
      <c r="AN76" s="4" t="s">
        <v>126</v>
      </c>
      <c r="AO76" s="4" t="s">
        <v>126</v>
      </c>
      <c r="AQ76" s="4" t="s">
        <v>126</v>
      </c>
      <c r="AR76" s="4" t="s">
        <v>126</v>
      </c>
      <c r="AS76" s="4" t="s">
        <v>126</v>
      </c>
      <c r="AT76" s="4" t="s">
        <v>126</v>
      </c>
      <c r="AU76" s="4" t="s">
        <v>126</v>
      </c>
      <c r="AV76" s="4" t="s">
        <v>126</v>
      </c>
      <c r="AW76" s="4" t="s">
        <v>126</v>
      </c>
      <c r="AX76" s="4" t="s">
        <v>126</v>
      </c>
      <c r="AY76" s="4" t="s">
        <v>126</v>
      </c>
      <c r="AZ76" s="4" t="s">
        <v>126</v>
      </c>
      <c r="BA76" s="4" t="s">
        <v>126</v>
      </c>
      <c r="BB76" s="4" t="s">
        <v>126</v>
      </c>
      <c r="BC76" s="4" t="s">
        <v>126</v>
      </c>
      <c r="BD76" s="4" t="s">
        <v>126</v>
      </c>
      <c r="BE76" s="4" t="s">
        <v>126</v>
      </c>
      <c r="BF76" s="4" t="s">
        <v>126</v>
      </c>
      <c r="BG76" s="4" t="s">
        <v>126</v>
      </c>
      <c r="BH76" s="4" t="s">
        <v>126</v>
      </c>
      <c r="BI76" s="4" t="s">
        <v>126</v>
      </c>
      <c r="BJ76" s="4" t="s">
        <v>198</v>
      </c>
      <c r="BL76" s="4" t="s">
        <v>126</v>
      </c>
      <c r="BM76" s="4" t="s">
        <v>2451</v>
      </c>
      <c r="BN76" s="4" t="s">
        <v>156</v>
      </c>
      <c r="BO76" s="4" t="s">
        <v>157</v>
      </c>
      <c r="BQ76" s="4" t="s">
        <v>126</v>
      </c>
      <c r="BR76" s="22">
        <v>0.02</v>
      </c>
      <c r="BS76" s="22">
        <v>0.2</v>
      </c>
      <c r="BT76" s="18"/>
      <c r="BU76" s="18"/>
      <c r="BV76" s="18"/>
      <c r="BW76" s="22"/>
      <c r="BX76" s="18"/>
      <c r="BY76" s="18">
        <v>6481</v>
      </c>
      <c r="BZ76" s="18"/>
      <c r="CA76" s="18">
        <v>6481</v>
      </c>
      <c r="CB76" s="18">
        <v>806478608.74000001</v>
      </c>
      <c r="CC76" s="18"/>
      <c r="CD76" s="18"/>
      <c r="CE76" s="18"/>
      <c r="CF76" s="18"/>
      <c r="CG76" s="18"/>
      <c r="CH76" s="18"/>
      <c r="CI76" s="18"/>
      <c r="CJ76" s="18"/>
      <c r="CK76" s="18">
        <v>3</v>
      </c>
      <c r="CL76" s="18">
        <v>80647.86</v>
      </c>
      <c r="CM76" s="18">
        <v>1790</v>
      </c>
      <c r="CN76" s="18">
        <v>368560724.19</v>
      </c>
      <c r="CO76" s="18">
        <v>316</v>
      </c>
      <c r="CP76" s="18">
        <v>262750730.72999999</v>
      </c>
      <c r="CQ76" s="18"/>
      <c r="CR76" s="18"/>
      <c r="CS76" s="18"/>
      <c r="CT76" s="18"/>
      <c r="CU76" s="18"/>
      <c r="CV76" s="18"/>
      <c r="CW76" s="18"/>
      <c r="CX76" s="18"/>
      <c r="CY76" s="18"/>
      <c r="CZ76" s="18"/>
      <c r="DA76" s="18"/>
      <c r="DB76" s="18"/>
      <c r="DC76" s="18"/>
      <c r="DD76" s="18"/>
      <c r="DE76" s="18"/>
      <c r="DF76" s="18"/>
      <c r="DG76" s="18">
        <v>44</v>
      </c>
      <c r="DH76" s="18">
        <v>27</v>
      </c>
    </row>
    <row r="77" spans="1:112" ht="15" customHeight="1" x14ac:dyDescent="0.25">
      <c r="C77" s="4" t="s">
        <v>2462</v>
      </c>
      <c r="D77" t="s">
        <v>184</v>
      </c>
      <c r="E77" s="4" t="s">
        <v>7019</v>
      </c>
      <c r="R77" s="4" t="s">
        <v>953</v>
      </c>
      <c r="X77" s="18"/>
      <c r="Y77" s="33"/>
      <c r="Z77" s="58">
        <f t="shared" si="3"/>
        <v>0.224</v>
      </c>
      <c r="AA77" s="53">
        <v>0.224</v>
      </c>
      <c r="AC77" s="18">
        <f t="shared" si="4"/>
        <v>0</v>
      </c>
      <c r="AD77" s="33">
        <f t="shared" si="5"/>
        <v>0</v>
      </c>
      <c r="AF77" s="4" t="s">
        <v>126</v>
      </c>
      <c r="AG77" s="4" t="s">
        <v>126</v>
      </c>
      <c r="AJ77" s="4" t="s">
        <v>126</v>
      </c>
      <c r="AL77" s="4" t="s">
        <v>126</v>
      </c>
      <c r="AN77" s="4" t="s">
        <v>126</v>
      </c>
      <c r="AP77" s="4" t="s">
        <v>126</v>
      </c>
      <c r="AR77" s="4" t="s">
        <v>126</v>
      </c>
      <c r="AU77" s="4" t="s">
        <v>126</v>
      </c>
      <c r="AV77" s="4" t="s">
        <v>126</v>
      </c>
      <c r="AW77" s="4" t="s">
        <v>126</v>
      </c>
      <c r="AX77" s="4" t="s">
        <v>126</v>
      </c>
      <c r="AY77" s="4" t="s">
        <v>126</v>
      </c>
      <c r="AZ77" s="4" t="s">
        <v>126</v>
      </c>
      <c r="BA77" s="4" t="s">
        <v>126</v>
      </c>
      <c r="BB77" s="4" t="s">
        <v>126</v>
      </c>
      <c r="BH77" s="4" t="s">
        <v>126</v>
      </c>
      <c r="BI77" s="4" t="s">
        <v>126</v>
      </c>
      <c r="BR77" s="22"/>
      <c r="BS77" s="22"/>
      <c r="BT77" s="18"/>
      <c r="BU77" s="18"/>
      <c r="BV77" s="18"/>
      <c r="BW77" s="22"/>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row>
    <row r="78" spans="1:112" ht="15" customHeight="1" x14ac:dyDescent="0.25">
      <c r="A78" s="4" t="s">
        <v>2481</v>
      </c>
      <c r="C78" s="4" t="s">
        <v>2479</v>
      </c>
      <c r="D78" t="s">
        <v>184</v>
      </c>
      <c r="E78" s="4" t="s">
        <v>7019</v>
      </c>
      <c r="R78" s="4" t="s">
        <v>2520</v>
      </c>
      <c r="W78" s="4" t="s">
        <v>2521</v>
      </c>
      <c r="X78" s="18">
        <v>209852761132</v>
      </c>
      <c r="Y78" s="33"/>
      <c r="Z78" s="58">
        <f t="shared" si="3"/>
        <v>0</v>
      </c>
      <c r="AA78" s="54" t="s">
        <v>2485</v>
      </c>
      <c r="AB78" s="37">
        <v>0.11700000000000001</v>
      </c>
      <c r="AC78" s="18">
        <f t="shared" si="4"/>
        <v>24552773052.444</v>
      </c>
      <c r="AD78" s="33">
        <f t="shared" si="5"/>
        <v>24.552773052444</v>
      </c>
      <c r="AE78" s="4" t="s">
        <v>126</v>
      </c>
      <c r="AF78" s="4" t="s">
        <v>126</v>
      </c>
      <c r="AG78" s="4" t="s">
        <v>126</v>
      </c>
      <c r="AH78" s="4" t="s">
        <v>198</v>
      </c>
      <c r="AI78" s="16">
        <v>2508</v>
      </c>
      <c r="AJ78" s="4" t="s">
        <v>126</v>
      </c>
      <c r="AK78" s="4" t="s">
        <v>126</v>
      </c>
      <c r="AL78" s="4" t="s">
        <v>126</v>
      </c>
      <c r="AM78" s="4" t="s">
        <v>126</v>
      </c>
      <c r="AN78" s="4" t="s">
        <v>126</v>
      </c>
      <c r="AO78" s="4" t="s">
        <v>126</v>
      </c>
      <c r="AP78" s="4" t="s">
        <v>126</v>
      </c>
      <c r="AQ78" s="4" t="s">
        <v>126</v>
      </c>
      <c r="AR78" s="4" t="s">
        <v>126</v>
      </c>
      <c r="AS78" s="4" t="s">
        <v>126</v>
      </c>
      <c r="AT78" s="4" t="s">
        <v>126</v>
      </c>
      <c r="AU78" s="4" t="s">
        <v>126</v>
      </c>
      <c r="AV78" s="4" t="s">
        <v>126</v>
      </c>
      <c r="AW78" s="4" t="s">
        <v>126</v>
      </c>
      <c r="AX78" s="4" t="s">
        <v>126</v>
      </c>
      <c r="AY78" s="4" t="s">
        <v>126</v>
      </c>
      <c r="AZ78" s="4" t="s">
        <v>126</v>
      </c>
      <c r="BA78" s="4" t="s">
        <v>126</v>
      </c>
      <c r="BB78" s="4" t="s">
        <v>126</v>
      </c>
      <c r="BC78" s="4" t="s">
        <v>126</v>
      </c>
      <c r="BD78" s="4" t="s">
        <v>126</v>
      </c>
      <c r="BE78" s="4" t="s">
        <v>126</v>
      </c>
      <c r="BF78" s="4" t="s">
        <v>126</v>
      </c>
      <c r="BG78" s="4" t="s">
        <v>126</v>
      </c>
      <c r="BH78" s="4" t="s">
        <v>126</v>
      </c>
      <c r="BI78" s="4" t="s">
        <v>126</v>
      </c>
      <c r="BJ78" s="4" t="s">
        <v>198</v>
      </c>
      <c r="BL78" s="4" t="s">
        <v>198</v>
      </c>
      <c r="BM78" s="4" t="s">
        <v>2524</v>
      </c>
      <c r="BN78" s="4" t="s">
        <v>2525</v>
      </c>
      <c r="BQ78" s="4" t="s">
        <v>126</v>
      </c>
      <c r="BR78" s="22"/>
      <c r="BS78" s="22"/>
      <c r="BT78" s="18">
        <v>1093</v>
      </c>
      <c r="BU78" s="18"/>
      <c r="BV78" s="18"/>
      <c r="BW78" s="22"/>
      <c r="BX78" s="18"/>
      <c r="BY78" s="18">
        <v>30256</v>
      </c>
      <c r="BZ78" s="18">
        <v>9843114684</v>
      </c>
      <c r="CA78" s="18">
        <v>192568</v>
      </c>
      <c r="CB78" s="18">
        <v>7041855110</v>
      </c>
      <c r="CC78" s="18">
        <v>106861</v>
      </c>
      <c r="CD78" s="18">
        <v>2729546274</v>
      </c>
      <c r="CE78" s="18">
        <v>12511</v>
      </c>
      <c r="CF78" s="18">
        <v>2155674100</v>
      </c>
      <c r="CG78" s="18">
        <v>73196</v>
      </c>
      <c r="CH78" s="18">
        <v>2156634736</v>
      </c>
      <c r="CI78" s="18">
        <v>190889</v>
      </c>
      <c r="CJ78" s="18">
        <v>6730987293</v>
      </c>
      <c r="CK78" s="18">
        <v>1679</v>
      </c>
      <c r="CL78" s="18">
        <v>310867817</v>
      </c>
      <c r="CM78" s="18">
        <v>23641</v>
      </c>
      <c r="CN78" s="18">
        <v>5812412584</v>
      </c>
      <c r="CO78" s="18">
        <v>168927</v>
      </c>
      <c r="CP78" s="18">
        <v>1229442526</v>
      </c>
      <c r="CQ78" s="18"/>
      <c r="CR78" s="18"/>
      <c r="CS78" s="18">
        <v>220</v>
      </c>
      <c r="CT78" s="18">
        <v>456190522</v>
      </c>
      <c r="CU78" s="18"/>
      <c r="CV78" s="18"/>
      <c r="CW78" s="18"/>
      <c r="CX78" s="18"/>
      <c r="CY78" s="18">
        <v>2.8</v>
      </c>
      <c r="CZ78" s="18">
        <v>7.5</v>
      </c>
      <c r="DA78" s="18">
        <v>3.1</v>
      </c>
      <c r="DB78" s="18">
        <v>697</v>
      </c>
      <c r="DC78" s="18">
        <v>717</v>
      </c>
      <c r="DD78" s="18">
        <v>243</v>
      </c>
      <c r="DE78" s="18">
        <v>48</v>
      </c>
      <c r="DF78" s="18"/>
      <c r="DG78" s="18"/>
      <c r="DH78" s="18"/>
    </row>
    <row r="79" spans="1:112" ht="15" customHeight="1" x14ac:dyDescent="0.25">
      <c r="C79" s="4" t="s">
        <v>2556</v>
      </c>
      <c r="D79" t="s">
        <v>184</v>
      </c>
      <c r="E79" s="4" t="s">
        <v>7019</v>
      </c>
      <c r="X79" s="18">
        <v>2713534471</v>
      </c>
      <c r="Y79" s="33"/>
      <c r="Z79" s="58">
        <f t="shared" si="3"/>
        <v>0.16500000000000001</v>
      </c>
      <c r="AA79" s="55">
        <v>0.16500000000000001</v>
      </c>
      <c r="AC79" s="18">
        <f t="shared" si="4"/>
        <v>447733187.71500003</v>
      </c>
      <c r="AD79" s="33">
        <f t="shared" si="5"/>
        <v>0.44773318771500004</v>
      </c>
      <c r="AF79" s="4" t="s">
        <v>126</v>
      </c>
      <c r="AG79" s="4" t="s">
        <v>126</v>
      </c>
      <c r="BR79" s="22"/>
      <c r="BS79" s="22"/>
      <c r="BT79" s="18"/>
      <c r="BU79" s="18"/>
      <c r="BV79" s="18"/>
      <c r="BW79" s="22"/>
      <c r="BX79" s="18"/>
      <c r="BY79" s="18"/>
      <c r="BZ79" s="18"/>
      <c r="CA79" s="18">
        <v>861</v>
      </c>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row>
    <row r="80" spans="1:112" ht="15" customHeight="1" x14ac:dyDescent="0.25">
      <c r="A80" s="16">
        <v>2012</v>
      </c>
      <c r="B80" s="16"/>
      <c r="C80" s="4" t="s">
        <v>2564</v>
      </c>
      <c r="D80" t="s">
        <v>393</v>
      </c>
      <c r="E80" s="4" t="s">
        <v>7022</v>
      </c>
      <c r="R80" s="4" t="s">
        <v>1906</v>
      </c>
      <c r="X80" s="18">
        <v>1122807407</v>
      </c>
      <c r="Y80" s="33"/>
      <c r="Z80" s="58">
        <f t="shared" si="3"/>
        <v>0.20899999999999999</v>
      </c>
      <c r="AA80" s="53">
        <v>0.20899999999999999</v>
      </c>
      <c r="AC80" s="18">
        <f t="shared" si="4"/>
        <v>234666748.06299999</v>
      </c>
      <c r="AD80" s="33">
        <f t="shared" si="5"/>
        <v>0.234666748063</v>
      </c>
      <c r="AE80" s="4" t="s">
        <v>126</v>
      </c>
      <c r="AF80" s="4" t="s">
        <v>126</v>
      </c>
      <c r="AG80" s="4" t="s">
        <v>126</v>
      </c>
      <c r="AH80" s="4" t="s">
        <v>198</v>
      </c>
      <c r="AI80" s="16">
        <v>3</v>
      </c>
      <c r="AJ80" s="4" t="s">
        <v>126</v>
      </c>
      <c r="AM80" s="4" t="s">
        <v>126</v>
      </c>
      <c r="AN80" s="4" t="s">
        <v>126</v>
      </c>
      <c r="AS80" s="4" t="s">
        <v>126</v>
      </c>
      <c r="AT80" s="4" t="s">
        <v>126</v>
      </c>
      <c r="AU80" s="4" t="s">
        <v>126</v>
      </c>
      <c r="AV80" s="4" t="s">
        <v>126</v>
      </c>
      <c r="AW80" s="4" t="s">
        <v>126</v>
      </c>
      <c r="AX80" s="4" t="s">
        <v>126</v>
      </c>
      <c r="AY80" s="4" t="s">
        <v>126</v>
      </c>
      <c r="AZ80" s="4" t="s">
        <v>126</v>
      </c>
      <c r="BC80" s="4" t="s">
        <v>126</v>
      </c>
      <c r="BD80" s="4" t="s">
        <v>126</v>
      </c>
      <c r="BE80" s="4" t="s">
        <v>126</v>
      </c>
      <c r="BF80" s="4" t="s">
        <v>126</v>
      </c>
      <c r="BG80" s="4" t="s">
        <v>126</v>
      </c>
      <c r="BH80" s="4" t="s">
        <v>126</v>
      </c>
      <c r="BI80" s="4" t="s">
        <v>126</v>
      </c>
      <c r="BN80" s="4" t="s">
        <v>2581</v>
      </c>
      <c r="BR80" s="22"/>
      <c r="BS80" s="22"/>
      <c r="BT80" s="18"/>
      <c r="BU80" s="18"/>
      <c r="BV80" s="18"/>
      <c r="BW80" s="22"/>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row>
    <row r="81" spans="1:112" ht="15" customHeight="1" x14ac:dyDescent="0.25">
      <c r="C81" s="4" t="s">
        <v>2585</v>
      </c>
      <c r="D81" t="s">
        <v>278</v>
      </c>
      <c r="E81" s="4" t="s">
        <v>7019</v>
      </c>
      <c r="X81" s="18">
        <v>6123000000</v>
      </c>
      <c r="Y81" s="33"/>
      <c r="Z81" s="58">
        <f t="shared" si="3"/>
        <v>1.0999999999999999E-2</v>
      </c>
      <c r="AA81" s="53">
        <v>1.0999999999999999E-2</v>
      </c>
      <c r="AC81" s="18">
        <f t="shared" si="4"/>
        <v>67353000</v>
      </c>
      <c r="AD81" s="62">
        <f>AC81/1000000000</f>
        <v>6.7352999999999996E-2</v>
      </c>
      <c r="AF81" s="4" t="s">
        <v>126</v>
      </c>
      <c r="AG81" s="4" t="s">
        <v>126</v>
      </c>
      <c r="AJ81" s="4" t="s">
        <v>126</v>
      </c>
      <c r="AK81" s="4" t="s">
        <v>126</v>
      </c>
      <c r="AQ81" s="4" t="s">
        <v>126</v>
      </c>
      <c r="AR81" s="4" t="s">
        <v>126</v>
      </c>
      <c r="AS81" s="4" t="s">
        <v>126</v>
      </c>
      <c r="AT81" s="4" t="s">
        <v>126</v>
      </c>
      <c r="BB81" s="4" t="s">
        <v>126</v>
      </c>
      <c r="BR81" s="22"/>
      <c r="BS81" s="22"/>
      <c r="BT81" s="18"/>
      <c r="BU81" s="18"/>
      <c r="BV81" s="18"/>
      <c r="BW81" s="22"/>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row>
    <row r="82" spans="1:112" ht="15" customHeight="1" x14ac:dyDescent="0.25">
      <c r="A82" s="16">
        <v>2004</v>
      </c>
      <c r="B82" s="16"/>
      <c r="C82" s="4" t="s">
        <v>2596</v>
      </c>
      <c r="D82" t="s">
        <v>393</v>
      </c>
      <c r="E82" s="4" t="s">
        <v>7022</v>
      </c>
      <c r="R82" s="4" t="s">
        <v>2619</v>
      </c>
      <c r="W82" s="4" t="s">
        <v>2620</v>
      </c>
      <c r="X82" s="18">
        <v>85985752107</v>
      </c>
      <c r="Y82" s="33"/>
      <c r="Z82" s="58">
        <f t="shared" si="3"/>
        <v>0.105</v>
      </c>
      <c r="AA82" s="53">
        <v>0.105</v>
      </c>
      <c r="AC82" s="18">
        <f t="shared" si="4"/>
        <v>9028503971.2350006</v>
      </c>
      <c r="AD82" s="33">
        <f t="shared" si="5"/>
        <v>9.0285039712350006</v>
      </c>
      <c r="AE82" s="4" t="s">
        <v>126</v>
      </c>
      <c r="AF82" s="4" t="s">
        <v>126</v>
      </c>
      <c r="AG82" s="4" t="s">
        <v>126</v>
      </c>
      <c r="AH82" s="4" t="s">
        <v>198</v>
      </c>
      <c r="AJ82" s="4" t="s">
        <v>126</v>
      </c>
      <c r="AO82" s="4" t="s">
        <v>126</v>
      </c>
      <c r="AQ82" s="4" t="s">
        <v>126</v>
      </c>
      <c r="AR82" s="4" t="s">
        <v>126</v>
      </c>
      <c r="AT82" s="4" t="s">
        <v>126</v>
      </c>
      <c r="AU82" s="4" t="s">
        <v>126</v>
      </c>
      <c r="BA82" s="4" t="s">
        <v>126</v>
      </c>
      <c r="BB82" s="4" t="s">
        <v>126</v>
      </c>
      <c r="BC82" s="4" t="s">
        <v>126</v>
      </c>
      <c r="BD82" s="4" t="s">
        <v>126</v>
      </c>
      <c r="BE82" s="4" t="s">
        <v>126</v>
      </c>
      <c r="BF82" s="4" t="s">
        <v>126</v>
      </c>
      <c r="BG82" s="4" t="s">
        <v>126</v>
      </c>
      <c r="BH82" s="4" t="s">
        <v>126</v>
      </c>
      <c r="BI82" s="4" t="s">
        <v>126</v>
      </c>
      <c r="BJ82" s="4" t="s">
        <v>126</v>
      </c>
      <c r="BL82" s="4" t="s">
        <v>198</v>
      </c>
      <c r="BM82" s="4" t="s">
        <v>2621</v>
      </c>
      <c r="BN82" s="4" t="s">
        <v>2622</v>
      </c>
      <c r="BO82" s="4" t="s">
        <v>574</v>
      </c>
      <c r="BQ82" s="4" t="s">
        <v>126</v>
      </c>
      <c r="BR82" s="22"/>
      <c r="BS82" s="22"/>
      <c r="BT82" s="18"/>
      <c r="BU82" s="18"/>
      <c r="BV82" s="18"/>
      <c r="BW82" s="22"/>
      <c r="BX82" s="18"/>
      <c r="BY82" s="18">
        <v>198534</v>
      </c>
      <c r="BZ82" s="18">
        <v>3268887332.0300002</v>
      </c>
      <c r="CA82" s="18">
        <v>139610</v>
      </c>
      <c r="CB82" s="18">
        <v>3252212474.8299999</v>
      </c>
      <c r="CC82" s="18">
        <v>106441</v>
      </c>
      <c r="CD82" s="18">
        <v>1534530997.48</v>
      </c>
      <c r="CE82" s="18">
        <v>14475</v>
      </c>
      <c r="CF82" s="18">
        <v>2248650607.1599998</v>
      </c>
      <c r="CG82" s="18">
        <v>20818</v>
      </c>
      <c r="CH82" s="18">
        <v>1328291282.22</v>
      </c>
      <c r="CI82" s="18">
        <v>139634</v>
      </c>
      <c r="CJ82" s="18">
        <v>1296976258.1500001</v>
      </c>
      <c r="CK82" s="18">
        <v>326888733203</v>
      </c>
      <c r="CL82" s="18"/>
      <c r="CM82" s="18">
        <v>9</v>
      </c>
      <c r="CN82" s="18">
        <v>99331506.319999993</v>
      </c>
      <c r="CO82" s="18"/>
      <c r="CP82" s="18">
        <v>622347096.62</v>
      </c>
      <c r="CQ82" s="18"/>
      <c r="CR82" s="18"/>
      <c r="CS82" s="18"/>
      <c r="CT82" s="18"/>
      <c r="CU82" s="18"/>
      <c r="CV82" s="18"/>
      <c r="CW82" s="18"/>
      <c r="CX82" s="18"/>
      <c r="CY82" s="18">
        <v>2.27</v>
      </c>
      <c r="CZ82" s="18">
        <v>2.15</v>
      </c>
      <c r="DA82" s="18">
        <v>2.12</v>
      </c>
      <c r="DB82" s="18">
        <v>7690</v>
      </c>
      <c r="DC82" s="18">
        <v>6158</v>
      </c>
      <c r="DD82" s="18"/>
      <c r="DE82" s="18"/>
      <c r="DF82" s="18">
        <v>58451</v>
      </c>
      <c r="DG82" s="18"/>
      <c r="DH82" s="18"/>
    </row>
    <row r="83" spans="1:112" ht="15" customHeight="1" x14ac:dyDescent="0.25">
      <c r="C83" s="4" t="s">
        <v>2646</v>
      </c>
      <c r="D83" t="s">
        <v>319</v>
      </c>
      <c r="E83" s="4" t="s">
        <v>7020</v>
      </c>
      <c r="X83" s="18">
        <v>16091817842</v>
      </c>
      <c r="Y83" s="33"/>
      <c r="Z83" s="58">
        <f t="shared" si="3"/>
        <v>0.17499999999999999</v>
      </c>
      <c r="AA83" s="53">
        <v>0.17499999999999999</v>
      </c>
      <c r="AC83" s="18">
        <f t="shared" si="4"/>
        <v>2816068122.3499999</v>
      </c>
      <c r="AD83" s="33">
        <f t="shared" si="5"/>
        <v>2.8160681223499999</v>
      </c>
      <c r="AE83" s="4" t="s">
        <v>126</v>
      </c>
      <c r="AJ83" s="4" t="s">
        <v>126</v>
      </c>
      <c r="BJ83" s="4" t="s">
        <v>198</v>
      </c>
      <c r="BL83" s="4" t="s">
        <v>198</v>
      </c>
      <c r="BR83" s="22"/>
      <c r="BS83" s="22"/>
      <c r="BT83" s="18"/>
      <c r="BU83" s="18"/>
      <c r="BV83" s="18"/>
      <c r="BW83" s="22"/>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row>
    <row r="84" spans="1:112" ht="15" customHeight="1" x14ac:dyDescent="0.25">
      <c r="C84" s="4" t="s">
        <v>2656</v>
      </c>
      <c r="D84" t="s">
        <v>319</v>
      </c>
      <c r="E84" s="4" t="s">
        <v>7020</v>
      </c>
      <c r="X84" s="18">
        <v>1431758242</v>
      </c>
      <c r="Y84" s="33"/>
      <c r="Z84" s="58">
        <f t="shared" si="3"/>
        <v>0.17499999999999999</v>
      </c>
      <c r="AA84" s="53">
        <v>0.17499999999999999</v>
      </c>
      <c r="AC84" s="18">
        <f t="shared" si="4"/>
        <v>250557692.34999999</v>
      </c>
      <c r="AD84" s="33">
        <f t="shared" si="5"/>
        <v>0.25055769234999997</v>
      </c>
      <c r="AE84" s="4" t="s">
        <v>126</v>
      </c>
      <c r="AJ84" s="4" t="s">
        <v>126</v>
      </c>
      <c r="AU84" s="4" t="s">
        <v>126</v>
      </c>
      <c r="AV84" s="4" t="s">
        <v>126</v>
      </c>
      <c r="AW84" s="4" t="s">
        <v>126</v>
      </c>
      <c r="BC84" s="4" t="s">
        <v>126</v>
      </c>
      <c r="BD84" s="4" t="s">
        <v>126</v>
      </c>
      <c r="BE84" s="4" t="s">
        <v>126</v>
      </c>
      <c r="BI84" s="4" t="s">
        <v>126</v>
      </c>
      <c r="BJ84" s="4" t="s">
        <v>198</v>
      </c>
      <c r="BL84" s="4" t="s">
        <v>198</v>
      </c>
      <c r="BQ84" s="4" t="s">
        <v>126</v>
      </c>
      <c r="BR84" s="22"/>
      <c r="BS84" s="22"/>
      <c r="BT84" s="18"/>
      <c r="BU84" s="18"/>
      <c r="BV84" s="18"/>
      <c r="BW84" s="22"/>
      <c r="BX84" s="18"/>
      <c r="BY84" s="18"/>
      <c r="BZ84" s="18"/>
      <c r="CA84" s="18">
        <v>23</v>
      </c>
      <c r="CB84" s="18">
        <v>31826228735</v>
      </c>
      <c r="CC84" s="18">
        <v>8</v>
      </c>
      <c r="CD84" s="18">
        <v>23343713200</v>
      </c>
      <c r="CE84" s="18">
        <v>11</v>
      </c>
      <c r="CF84" s="18">
        <v>7338167771</v>
      </c>
      <c r="CG84" s="18">
        <v>4</v>
      </c>
      <c r="CH84" s="18">
        <v>1114347766</v>
      </c>
      <c r="CI84" s="18">
        <v>11</v>
      </c>
      <c r="CJ84" s="18">
        <v>7494900821</v>
      </c>
      <c r="CK84" s="18">
        <v>12</v>
      </c>
      <c r="CL84" s="18">
        <v>24331327916</v>
      </c>
      <c r="CM84" s="18">
        <v>18</v>
      </c>
      <c r="CN84" s="18">
        <v>24900036098</v>
      </c>
      <c r="CO84" s="18">
        <v>2</v>
      </c>
      <c r="CP84" s="18">
        <v>5438000000</v>
      </c>
      <c r="CQ84" s="18">
        <v>3</v>
      </c>
      <c r="CR84" s="18">
        <v>1488192637</v>
      </c>
      <c r="CS84" s="18"/>
      <c r="CT84" s="18"/>
      <c r="CU84" s="18"/>
      <c r="CV84" s="18"/>
      <c r="CW84" s="18"/>
      <c r="CX84" s="18"/>
      <c r="CY84" s="18"/>
      <c r="CZ84" s="18"/>
      <c r="DA84" s="18"/>
      <c r="DB84" s="18"/>
      <c r="DC84" s="18"/>
      <c r="DD84" s="18"/>
      <c r="DE84" s="18"/>
      <c r="DF84" s="18"/>
      <c r="DG84" s="18"/>
      <c r="DH84" s="18"/>
    </row>
    <row r="85" spans="1:112" ht="15" customHeight="1" x14ac:dyDescent="0.25">
      <c r="C85" s="4" t="s">
        <v>2677</v>
      </c>
      <c r="D85" t="s">
        <v>393</v>
      </c>
      <c r="E85" s="4" t="s">
        <v>7022</v>
      </c>
      <c r="R85" s="4" t="s">
        <v>692</v>
      </c>
      <c r="X85" s="18">
        <v>3878662620</v>
      </c>
      <c r="Y85" s="33"/>
      <c r="Z85" s="58">
        <f t="shared" si="3"/>
        <v>0</v>
      </c>
      <c r="AA85" s="54" t="s">
        <v>2683</v>
      </c>
      <c r="AB85" s="37">
        <v>7.9399999999999998E-2</v>
      </c>
      <c r="AC85" s="18">
        <f t="shared" si="4"/>
        <v>307965812.028</v>
      </c>
      <c r="AD85" s="33">
        <f t="shared" si="5"/>
        <v>0.307965812028</v>
      </c>
      <c r="AE85" s="4" t="s">
        <v>126</v>
      </c>
      <c r="AF85" s="4" t="s">
        <v>126</v>
      </c>
      <c r="AG85" s="4" t="s">
        <v>126</v>
      </c>
      <c r="AH85" s="4" t="s">
        <v>198</v>
      </c>
      <c r="AI85" s="16">
        <v>5</v>
      </c>
      <c r="AJ85" s="4" t="s">
        <v>126</v>
      </c>
      <c r="AK85" s="4" t="s">
        <v>126</v>
      </c>
      <c r="AL85" s="4" t="s">
        <v>126</v>
      </c>
      <c r="AM85" s="4" t="s">
        <v>126</v>
      </c>
      <c r="AN85" s="4" t="s">
        <v>126</v>
      </c>
      <c r="AO85" s="4" t="s">
        <v>126</v>
      </c>
      <c r="AP85" s="4" t="s">
        <v>126</v>
      </c>
      <c r="AQ85" s="4" t="s">
        <v>126</v>
      </c>
      <c r="AR85" s="4" t="s">
        <v>126</v>
      </c>
      <c r="AS85" s="4" t="s">
        <v>126</v>
      </c>
      <c r="AT85" s="4" t="s">
        <v>126</v>
      </c>
      <c r="AU85" s="4" t="s">
        <v>126</v>
      </c>
      <c r="AV85" s="4" t="s">
        <v>126</v>
      </c>
      <c r="AW85" s="4" t="s">
        <v>126</v>
      </c>
      <c r="AX85" s="4" t="s">
        <v>126</v>
      </c>
      <c r="AY85" s="4" t="s">
        <v>126</v>
      </c>
      <c r="AZ85" s="4" t="s">
        <v>126</v>
      </c>
      <c r="BA85" s="4" t="s">
        <v>126</v>
      </c>
      <c r="BB85" s="4" t="s">
        <v>126</v>
      </c>
      <c r="BC85" s="4" t="s">
        <v>126</v>
      </c>
      <c r="BD85" s="4" t="s">
        <v>126</v>
      </c>
      <c r="BE85" s="4" t="s">
        <v>126</v>
      </c>
      <c r="BJ85" s="4" t="s">
        <v>198</v>
      </c>
      <c r="BQ85" s="4" t="s">
        <v>198</v>
      </c>
      <c r="BR85" s="22"/>
      <c r="BS85" s="22"/>
      <c r="BT85" s="18"/>
      <c r="BU85" s="18"/>
      <c r="BV85" s="18"/>
      <c r="BW85" s="22"/>
      <c r="BX85" s="18"/>
      <c r="BY85" s="18">
        <v>908</v>
      </c>
      <c r="BZ85" s="18"/>
      <c r="CA85" s="18">
        <v>3540</v>
      </c>
      <c r="CB85" s="18">
        <v>308000420</v>
      </c>
      <c r="CC85" s="18">
        <v>1631</v>
      </c>
      <c r="CD85" s="18">
        <v>140378269</v>
      </c>
      <c r="CE85" s="18">
        <v>539</v>
      </c>
      <c r="CF85" s="18">
        <v>62728978</v>
      </c>
      <c r="CG85" s="18">
        <v>1370</v>
      </c>
      <c r="CH85" s="18">
        <v>104893173</v>
      </c>
      <c r="CI85" s="18"/>
      <c r="CJ85" s="18"/>
      <c r="CK85" s="18"/>
      <c r="CL85" s="18"/>
      <c r="CM85" s="18">
        <v>1222</v>
      </c>
      <c r="CN85" s="18">
        <v>110999718</v>
      </c>
      <c r="CO85" s="18">
        <v>2318</v>
      </c>
      <c r="CP85" s="18">
        <v>149867673</v>
      </c>
      <c r="CQ85" s="18"/>
      <c r="CR85" s="18"/>
      <c r="CS85" s="18">
        <v>0</v>
      </c>
      <c r="CT85" s="18">
        <v>0</v>
      </c>
      <c r="CU85" s="18">
        <v>26</v>
      </c>
      <c r="CV85" s="18">
        <v>2737346</v>
      </c>
      <c r="CW85" s="18">
        <v>600</v>
      </c>
      <c r="CX85" s="18">
        <v>148804055.72999999</v>
      </c>
      <c r="CY85" s="18">
        <v>5</v>
      </c>
      <c r="CZ85" s="18">
        <v>8</v>
      </c>
      <c r="DA85" s="18">
        <v>4</v>
      </c>
      <c r="DB85" s="18"/>
      <c r="DC85" s="18"/>
      <c r="DD85" s="18"/>
      <c r="DE85" s="18"/>
      <c r="DF85" s="18"/>
      <c r="DG85" s="18">
        <v>42</v>
      </c>
      <c r="DH85" s="18">
        <v>0.2</v>
      </c>
    </row>
    <row r="86" spans="1:112" ht="15" customHeight="1" x14ac:dyDescent="0.25">
      <c r="A86" s="16">
        <v>2014</v>
      </c>
      <c r="B86" s="16"/>
      <c r="C86" s="4" t="s">
        <v>2724</v>
      </c>
      <c r="D86" t="s">
        <v>393</v>
      </c>
      <c r="E86" s="4" t="s">
        <v>7021</v>
      </c>
      <c r="R86" s="4" t="s">
        <v>892</v>
      </c>
      <c r="X86" s="18">
        <v>14508218017</v>
      </c>
      <c r="Y86" s="33"/>
      <c r="Z86" s="58">
        <f t="shared" si="3"/>
        <v>0.04</v>
      </c>
      <c r="AA86" s="53">
        <v>0.04</v>
      </c>
      <c r="AC86" s="18">
        <f t="shared" si="4"/>
        <v>580328720.68000007</v>
      </c>
      <c r="AD86" s="33">
        <f t="shared" si="5"/>
        <v>0.58032872068000008</v>
      </c>
      <c r="AE86" s="4" t="s">
        <v>126</v>
      </c>
      <c r="AF86" s="4" t="s">
        <v>126</v>
      </c>
      <c r="AG86" s="4" t="s">
        <v>126</v>
      </c>
      <c r="AH86" s="4" t="s">
        <v>198</v>
      </c>
      <c r="AJ86" s="4" t="s">
        <v>126</v>
      </c>
      <c r="AN86" s="4" t="s">
        <v>126</v>
      </c>
      <c r="AP86" s="4" t="s">
        <v>126</v>
      </c>
      <c r="AQ86" s="4" t="s">
        <v>126</v>
      </c>
      <c r="AR86" s="4" t="s">
        <v>126</v>
      </c>
      <c r="AS86" s="4" t="s">
        <v>126</v>
      </c>
      <c r="AT86" s="4" t="s">
        <v>126</v>
      </c>
      <c r="AX86" s="4" t="s">
        <v>126</v>
      </c>
      <c r="AY86" s="4" t="s">
        <v>126</v>
      </c>
      <c r="AZ86" s="4" t="s">
        <v>126</v>
      </c>
      <c r="BA86" s="4" t="s">
        <v>126</v>
      </c>
      <c r="BB86" s="4" t="s">
        <v>126</v>
      </c>
      <c r="BC86" s="4" t="s">
        <v>126</v>
      </c>
      <c r="BD86" s="4" t="s">
        <v>126</v>
      </c>
      <c r="BE86" s="4" t="s">
        <v>126</v>
      </c>
      <c r="BI86" s="4" t="s">
        <v>126</v>
      </c>
      <c r="BJ86" s="4" t="s">
        <v>198</v>
      </c>
      <c r="BL86" s="4" t="s">
        <v>126</v>
      </c>
      <c r="BR86" s="22"/>
      <c r="BS86" s="22"/>
      <c r="BT86" s="18"/>
      <c r="BU86" s="18"/>
      <c r="BV86" s="18"/>
      <c r="BW86" s="22"/>
      <c r="BX86" s="18"/>
      <c r="BY86" s="18">
        <v>62</v>
      </c>
      <c r="BZ86" s="18"/>
      <c r="CA86" s="18">
        <v>41</v>
      </c>
      <c r="CB86" s="18">
        <v>138831689</v>
      </c>
      <c r="CC86" s="18">
        <v>20</v>
      </c>
      <c r="CD86" s="18">
        <v>26250860</v>
      </c>
      <c r="CE86" s="18">
        <v>12</v>
      </c>
      <c r="CF86" s="18">
        <v>103950593</v>
      </c>
      <c r="CG86" s="18">
        <v>6</v>
      </c>
      <c r="CH86" s="18">
        <v>8630237</v>
      </c>
      <c r="CI86" s="18"/>
      <c r="CJ86" s="18"/>
      <c r="CK86" s="18"/>
      <c r="CL86" s="18"/>
      <c r="CM86" s="18">
        <v>21</v>
      </c>
      <c r="CN86" s="18">
        <v>24652005</v>
      </c>
      <c r="CO86" s="18">
        <v>6</v>
      </c>
      <c r="CP86" s="18">
        <v>23748235</v>
      </c>
      <c r="CQ86" s="18"/>
      <c r="CR86" s="18"/>
      <c r="CS86" s="18"/>
      <c r="CT86" s="18"/>
      <c r="CU86" s="18"/>
      <c r="CV86" s="18"/>
      <c r="CW86" s="18"/>
      <c r="CX86" s="18"/>
      <c r="CY86" s="18"/>
      <c r="CZ86" s="18"/>
      <c r="DA86" s="18"/>
      <c r="DB86" s="18"/>
      <c r="DC86" s="18"/>
      <c r="DD86" s="18"/>
      <c r="DE86" s="18"/>
      <c r="DF86" s="18"/>
      <c r="DG86" s="18"/>
      <c r="DH86" s="18"/>
    </row>
    <row r="87" spans="1:112" ht="15" customHeight="1" x14ac:dyDescent="0.25">
      <c r="A87" s="4" t="s">
        <v>2761</v>
      </c>
      <c r="C87" s="4" t="s">
        <v>2759</v>
      </c>
      <c r="D87" t="s">
        <v>393</v>
      </c>
      <c r="E87" s="4" t="s">
        <v>7021</v>
      </c>
      <c r="R87" s="4" t="s">
        <v>2790</v>
      </c>
      <c r="W87" s="4" t="s">
        <v>833</v>
      </c>
      <c r="X87" s="18">
        <v>28488668301</v>
      </c>
      <c r="Y87" s="33"/>
      <c r="Z87" s="58">
        <f t="shared" si="3"/>
        <v>0</v>
      </c>
      <c r="AA87" s="54" t="s">
        <v>2766</v>
      </c>
      <c r="AB87" s="37">
        <v>8.7999999999999995E-2</v>
      </c>
      <c r="AC87" s="18">
        <f t="shared" si="4"/>
        <v>2507002810.4879999</v>
      </c>
      <c r="AD87" s="33">
        <f t="shared" si="5"/>
        <v>2.5070028104879998</v>
      </c>
      <c r="AE87" s="4" t="s">
        <v>126</v>
      </c>
      <c r="AF87" s="4" t="s">
        <v>126</v>
      </c>
      <c r="AG87" s="4" t="s">
        <v>126</v>
      </c>
      <c r="AH87" s="4" t="s">
        <v>198</v>
      </c>
      <c r="AI87" s="16">
        <v>143</v>
      </c>
      <c r="AJ87" s="4" t="s">
        <v>126</v>
      </c>
      <c r="AM87" s="4" t="s">
        <v>126</v>
      </c>
      <c r="AN87" s="4" t="s">
        <v>126</v>
      </c>
      <c r="AP87" s="4" t="s">
        <v>126</v>
      </c>
      <c r="AQ87" s="4" t="s">
        <v>126</v>
      </c>
      <c r="AR87" s="4" t="s">
        <v>126</v>
      </c>
      <c r="AS87" s="4" t="s">
        <v>126</v>
      </c>
      <c r="AT87" s="4" t="s">
        <v>126</v>
      </c>
      <c r="AU87" s="4" t="s">
        <v>126</v>
      </c>
      <c r="AV87" s="4" t="s">
        <v>126</v>
      </c>
      <c r="AW87" s="4" t="s">
        <v>126</v>
      </c>
      <c r="AX87" s="4" t="s">
        <v>126</v>
      </c>
      <c r="AY87" s="4" t="s">
        <v>126</v>
      </c>
      <c r="AZ87" s="4" t="s">
        <v>126</v>
      </c>
      <c r="BA87" s="4" t="s">
        <v>126</v>
      </c>
      <c r="BB87" s="4" t="s">
        <v>126</v>
      </c>
      <c r="BC87" s="4" t="s">
        <v>126</v>
      </c>
      <c r="BD87" s="4" t="s">
        <v>126</v>
      </c>
      <c r="BE87" s="4" t="s">
        <v>126</v>
      </c>
      <c r="BF87" s="4" t="s">
        <v>126</v>
      </c>
      <c r="BG87" s="4" t="s">
        <v>126</v>
      </c>
      <c r="BH87" s="4" t="s">
        <v>126</v>
      </c>
      <c r="BI87" s="4" t="s">
        <v>126</v>
      </c>
      <c r="BJ87" s="4" t="s">
        <v>126</v>
      </c>
      <c r="BL87" s="4" t="s">
        <v>198</v>
      </c>
      <c r="BN87" s="4" t="s">
        <v>2795</v>
      </c>
      <c r="BO87" s="4" t="s">
        <v>2796</v>
      </c>
      <c r="BP87" s="5" t="s">
        <v>7063</v>
      </c>
      <c r="BQ87" s="4" t="s">
        <v>126</v>
      </c>
      <c r="BR87" s="22"/>
      <c r="BS87" s="22"/>
      <c r="BT87" s="18">
        <v>1151</v>
      </c>
      <c r="BU87" s="18"/>
      <c r="BV87" s="18"/>
      <c r="BW87" s="22"/>
      <c r="BX87" s="18"/>
      <c r="BY87" s="18">
        <v>1666</v>
      </c>
      <c r="BZ87" s="18">
        <v>110738258.68000001</v>
      </c>
      <c r="CA87" s="18">
        <v>1863</v>
      </c>
      <c r="CB87" s="18">
        <v>135502263.58000001</v>
      </c>
      <c r="CC87" s="18">
        <v>1615</v>
      </c>
      <c r="CD87" s="18">
        <v>70250241.849999994</v>
      </c>
      <c r="CE87" s="18">
        <v>191</v>
      </c>
      <c r="CF87" s="18">
        <v>60009589.200000003</v>
      </c>
      <c r="CG87" s="18">
        <v>1615</v>
      </c>
      <c r="CH87" s="18">
        <v>70250241.849999994</v>
      </c>
      <c r="CI87" s="18">
        <v>1850</v>
      </c>
      <c r="CJ87" s="18">
        <v>119728078.01000001</v>
      </c>
      <c r="CK87" s="18">
        <v>13</v>
      </c>
      <c r="CL87" s="18">
        <v>389622383.42000002</v>
      </c>
      <c r="CM87" s="18">
        <v>64217</v>
      </c>
      <c r="CN87" s="18">
        <v>278148005.98000002</v>
      </c>
      <c r="CO87" s="18">
        <v>117</v>
      </c>
      <c r="CP87" s="18">
        <v>9741345.3599999994</v>
      </c>
      <c r="CQ87" s="18"/>
      <c r="CR87" s="18"/>
      <c r="CS87" s="18">
        <v>50183</v>
      </c>
      <c r="CT87" s="18">
        <v>23255605</v>
      </c>
      <c r="CU87" s="18"/>
      <c r="CV87" s="18">
        <v>0</v>
      </c>
      <c r="CW87" s="18">
        <v>39090</v>
      </c>
      <c r="CX87" s="18">
        <v>66584538</v>
      </c>
      <c r="CY87" s="18">
        <v>32</v>
      </c>
      <c r="CZ87" s="18">
        <v>18</v>
      </c>
      <c r="DA87" s="18">
        <v>32</v>
      </c>
      <c r="DB87" s="18">
        <v>22</v>
      </c>
      <c r="DC87" s="18">
        <v>22</v>
      </c>
      <c r="DD87" s="18"/>
      <c r="DE87" s="18"/>
      <c r="DF87" s="18"/>
      <c r="DG87" s="18">
        <v>132</v>
      </c>
      <c r="DH87" s="18">
        <v>98</v>
      </c>
    </row>
    <row r="88" spans="1:112" ht="15" customHeight="1" x14ac:dyDescent="0.25">
      <c r="C88" s="4" t="s">
        <v>2823</v>
      </c>
      <c r="D88" t="s">
        <v>278</v>
      </c>
      <c r="E88" s="4" t="s">
        <v>7019</v>
      </c>
      <c r="R88" s="4" t="s">
        <v>1333</v>
      </c>
      <c r="X88" s="18">
        <v>369176400967</v>
      </c>
      <c r="Y88" s="33"/>
      <c r="Z88" s="58">
        <f t="shared" si="3"/>
        <v>0.14499999999999999</v>
      </c>
      <c r="AA88" s="53">
        <v>0.14499999999999999</v>
      </c>
      <c r="AC88" s="18">
        <f t="shared" si="4"/>
        <v>53530578140.214996</v>
      </c>
      <c r="AD88" s="62">
        <f t="shared" si="5"/>
        <v>53.530578140214999</v>
      </c>
      <c r="AF88" s="4" t="s">
        <v>126</v>
      </c>
      <c r="AG88" s="4" t="s">
        <v>126</v>
      </c>
      <c r="AH88" s="4" t="s">
        <v>126</v>
      </c>
      <c r="AJ88" s="4" t="s">
        <v>126</v>
      </c>
      <c r="AM88" s="4" t="s">
        <v>126</v>
      </c>
      <c r="AP88" s="4" t="s">
        <v>126</v>
      </c>
      <c r="AR88" s="4" t="s">
        <v>126</v>
      </c>
      <c r="AX88" s="4" t="s">
        <v>126</v>
      </c>
      <c r="AY88" s="4" t="s">
        <v>126</v>
      </c>
      <c r="AZ88" s="4" t="s">
        <v>126</v>
      </c>
      <c r="BB88" s="4" t="s">
        <v>126</v>
      </c>
      <c r="BI88" s="4" t="s">
        <v>126</v>
      </c>
      <c r="BR88" s="22"/>
      <c r="BS88" s="22"/>
      <c r="BT88" s="18"/>
      <c r="BU88" s="18"/>
      <c r="BV88" s="18"/>
      <c r="BW88" s="22"/>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row>
    <row r="89" spans="1:112" ht="15" customHeight="1" x14ac:dyDescent="0.25">
      <c r="A89" s="16">
        <v>2018</v>
      </c>
      <c r="B89" s="16"/>
      <c r="C89" s="4" t="s">
        <v>2842</v>
      </c>
      <c r="D89" t="s">
        <v>184</v>
      </c>
      <c r="E89" s="4" t="s">
        <v>7019</v>
      </c>
      <c r="X89" s="18">
        <v>163526491433</v>
      </c>
      <c r="Y89" s="33"/>
      <c r="Z89" s="58">
        <f t="shared" si="3"/>
        <v>0</v>
      </c>
      <c r="AA89" s="54" t="s">
        <v>2848</v>
      </c>
      <c r="AB89" s="37">
        <v>7.4999999999999997E-2</v>
      </c>
      <c r="AC89" s="18">
        <f t="shared" si="4"/>
        <v>12264486857.475</v>
      </c>
      <c r="AD89" s="33">
        <f t="shared" si="5"/>
        <v>12.264486857475001</v>
      </c>
      <c r="AE89" s="4" t="s">
        <v>126</v>
      </c>
      <c r="AF89" s="4" t="s">
        <v>126</v>
      </c>
      <c r="AG89" s="4" t="s">
        <v>126</v>
      </c>
      <c r="AH89" s="4" t="s">
        <v>126</v>
      </c>
      <c r="AJ89" s="4" t="s">
        <v>126</v>
      </c>
      <c r="AL89" s="4" t="s">
        <v>126</v>
      </c>
      <c r="AM89" s="4" t="s">
        <v>126</v>
      </c>
      <c r="AN89" s="4" t="s">
        <v>126</v>
      </c>
      <c r="AQ89" s="4" t="s">
        <v>126</v>
      </c>
      <c r="AR89" s="4" t="s">
        <v>126</v>
      </c>
      <c r="AT89" s="4" t="s">
        <v>126</v>
      </c>
      <c r="AU89" s="4" t="s">
        <v>126</v>
      </c>
      <c r="AV89" s="4" t="s">
        <v>126</v>
      </c>
      <c r="AW89" s="4" t="s">
        <v>126</v>
      </c>
      <c r="AX89" s="4" t="s">
        <v>126</v>
      </c>
      <c r="AY89" s="4" t="s">
        <v>126</v>
      </c>
      <c r="AZ89" s="4" t="s">
        <v>126</v>
      </c>
      <c r="BB89" s="4" t="s">
        <v>126</v>
      </c>
      <c r="BI89" s="4" t="s">
        <v>126</v>
      </c>
      <c r="BQ89" s="4" t="s">
        <v>126</v>
      </c>
      <c r="BR89" s="22"/>
      <c r="BS89" s="22"/>
      <c r="BT89" s="18"/>
      <c r="BU89" s="18"/>
      <c r="BV89" s="18"/>
      <c r="BW89" s="22"/>
      <c r="BX89" s="18"/>
      <c r="BY89" s="18">
        <v>24513</v>
      </c>
      <c r="BZ89" s="18"/>
      <c r="CA89" s="18">
        <v>9837</v>
      </c>
      <c r="CB89" s="18">
        <v>11800729375</v>
      </c>
      <c r="CC89" s="18">
        <v>3080</v>
      </c>
      <c r="CD89" s="18">
        <v>3212000275</v>
      </c>
      <c r="CE89" s="18">
        <v>4786</v>
      </c>
      <c r="CF89" s="18">
        <v>6685130393</v>
      </c>
      <c r="CG89" s="18">
        <v>1971</v>
      </c>
      <c r="CH89" s="18">
        <v>1903598706</v>
      </c>
      <c r="CI89" s="18">
        <v>4412</v>
      </c>
      <c r="CJ89" s="18">
        <v>2125810247</v>
      </c>
      <c r="CK89" s="18"/>
      <c r="CL89" s="18"/>
      <c r="CM89" s="18">
        <v>2412</v>
      </c>
      <c r="CN89" s="18">
        <v>8005864724</v>
      </c>
      <c r="CO89" s="18">
        <v>122</v>
      </c>
      <c r="CP89" s="18">
        <v>131137830</v>
      </c>
      <c r="CQ89" s="18">
        <v>8559</v>
      </c>
      <c r="CR89" s="18">
        <v>6934562719</v>
      </c>
      <c r="CS89" s="18"/>
      <c r="CT89" s="18"/>
      <c r="CU89" s="18"/>
      <c r="CV89" s="18"/>
      <c r="CW89" s="18"/>
      <c r="CX89" s="18"/>
      <c r="CY89" s="18">
        <v>5.2</v>
      </c>
      <c r="CZ89" s="18"/>
      <c r="DA89" s="18"/>
      <c r="DB89" s="18">
        <v>2</v>
      </c>
      <c r="DC89" s="18">
        <v>22</v>
      </c>
      <c r="DD89" s="18">
        <v>13</v>
      </c>
      <c r="DE89" s="18">
        <v>27</v>
      </c>
      <c r="DF89" s="18"/>
      <c r="DG89" s="18"/>
      <c r="DH89" s="18"/>
    </row>
    <row r="90" spans="1:112" ht="15" customHeight="1" x14ac:dyDescent="0.25">
      <c r="C90" s="4" t="s">
        <v>2881</v>
      </c>
      <c r="D90" t="s">
        <v>184</v>
      </c>
      <c r="E90" s="4" t="s">
        <v>7019</v>
      </c>
      <c r="R90" s="4" t="s">
        <v>953</v>
      </c>
      <c r="X90" s="18">
        <v>25602419210</v>
      </c>
      <c r="Y90" s="33"/>
      <c r="Z90" s="58">
        <f t="shared" si="3"/>
        <v>0.49199999999999999</v>
      </c>
      <c r="AA90" s="53">
        <v>0.49199999999999999</v>
      </c>
      <c r="AC90" s="18">
        <f t="shared" si="4"/>
        <v>12596390251.32</v>
      </c>
      <c r="AD90" s="33">
        <f t="shared" si="5"/>
        <v>12.596390251319999</v>
      </c>
      <c r="AE90" s="4" t="s">
        <v>126</v>
      </c>
      <c r="AF90" s="4" t="s">
        <v>126</v>
      </c>
      <c r="AG90" s="4" t="s">
        <v>126</v>
      </c>
      <c r="AJ90" s="4" t="s">
        <v>126</v>
      </c>
      <c r="AL90" s="4" t="s">
        <v>126</v>
      </c>
      <c r="AN90" s="4" t="s">
        <v>126</v>
      </c>
      <c r="AO90" s="4" t="s">
        <v>126</v>
      </c>
      <c r="AR90" s="4" t="s">
        <v>126</v>
      </c>
      <c r="AS90" s="4" t="s">
        <v>126</v>
      </c>
      <c r="AU90" s="4" t="s">
        <v>126</v>
      </c>
      <c r="AV90" s="4" t="s">
        <v>126</v>
      </c>
      <c r="AW90" s="4" t="s">
        <v>126</v>
      </c>
      <c r="AX90" s="4" t="s">
        <v>126</v>
      </c>
      <c r="AY90" s="4" t="s">
        <v>126</v>
      </c>
      <c r="AZ90" s="4" t="s">
        <v>126</v>
      </c>
      <c r="BA90" s="4" t="s">
        <v>126</v>
      </c>
      <c r="BB90" s="4" t="s">
        <v>126</v>
      </c>
      <c r="BF90" s="4" t="s">
        <v>126</v>
      </c>
      <c r="BG90" s="4" t="s">
        <v>126</v>
      </c>
      <c r="BH90" s="4" t="s">
        <v>126</v>
      </c>
      <c r="BI90" s="4" t="s">
        <v>126</v>
      </c>
      <c r="BR90" s="22"/>
      <c r="BS90" s="22"/>
      <c r="BT90" s="18"/>
      <c r="BU90" s="18"/>
      <c r="BV90" s="18"/>
      <c r="BW90" s="22"/>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row>
    <row r="91" spans="1:112" ht="15" customHeight="1" x14ac:dyDescent="0.25">
      <c r="A91" s="16">
        <v>2008</v>
      </c>
      <c r="B91" s="16"/>
      <c r="C91" s="4" t="s">
        <v>2902</v>
      </c>
      <c r="D91" t="s">
        <v>113</v>
      </c>
      <c r="E91" s="4" t="s">
        <v>7021</v>
      </c>
      <c r="R91" s="4" t="s">
        <v>2930</v>
      </c>
      <c r="W91" s="4" t="s">
        <v>741</v>
      </c>
      <c r="X91" s="18">
        <v>3176295065497</v>
      </c>
      <c r="Y91" s="33"/>
      <c r="Z91" s="58">
        <f t="shared" si="3"/>
        <v>0</v>
      </c>
      <c r="AA91" s="54" t="s">
        <v>612</v>
      </c>
      <c r="AB91" s="37">
        <v>0.2</v>
      </c>
      <c r="AC91" s="18">
        <f t="shared" si="4"/>
        <v>635259013099.40002</v>
      </c>
      <c r="AD91" s="33">
        <f t="shared" si="5"/>
        <v>635.25901309940002</v>
      </c>
      <c r="AE91" s="4" t="s">
        <v>126</v>
      </c>
      <c r="AF91" s="4" t="s">
        <v>126</v>
      </c>
      <c r="AG91" s="4" t="s">
        <v>126</v>
      </c>
      <c r="AH91" s="4" t="s">
        <v>198</v>
      </c>
      <c r="AJ91" s="4" t="s">
        <v>126</v>
      </c>
      <c r="AK91" s="4" t="s">
        <v>126</v>
      </c>
      <c r="AL91" s="4" t="s">
        <v>126</v>
      </c>
      <c r="AM91" s="4" t="s">
        <v>126</v>
      </c>
      <c r="AN91" s="4" t="s">
        <v>126</v>
      </c>
      <c r="AO91" s="4" t="s">
        <v>126</v>
      </c>
      <c r="AP91" s="4" t="s">
        <v>126</v>
      </c>
      <c r="AQ91" s="4" t="s">
        <v>126</v>
      </c>
      <c r="AR91" s="4" t="s">
        <v>126</v>
      </c>
      <c r="AS91" s="4" t="s">
        <v>126</v>
      </c>
      <c r="AT91" s="4" t="s">
        <v>126</v>
      </c>
      <c r="AU91" s="4" t="s">
        <v>126</v>
      </c>
      <c r="AV91" s="4" t="s">
        <v>126</v>
      </c>
      <c r="AW91" s="4" t="s">
        <v>126</v>
      </c>
      <c r="AX91" s="4" t="s">
        <v>126</v>
      </c>
      <c r="AY91" s="4" t="s">
        <v>126</v>
      </c>
      <c r="AZ91" s="4" t="s">
        <v>126</v>
      </c>
      <c r="BA91" s="4" t="s">
        <v>126</v>
      </c>
      <c r="BB91" s="4" t="s">
        <v>126</v>
      </c>
      <c r="BC91" s="4" t="s">
        <v>126</v>
      </c>
      <c r="BD91" s="4" t="s">
        <v>126</v>
      </c>
      <c r="BE91" s="4" t="s">
        <v>126</v>
      </c>
      <c r="BF91" s="4" t="s">
        <v>126</v>
      </c>
      <c r="BG91" s="4" t="s">
        <v>126</v>
      </c>
      <c r="BH91" s="4" t="s">
        <v>126</v>
      </c>
      <c r="BI91" s="4" t="s">
        <v>126</v>
      </c>
      <c r="BJ91" s="4" t="s">
        <v>126</v>
      </c>
      <c r="BK91" s="4" t="s">
        <v>2931</v>
      </c>
      <c r="BL91" s="4" t="s">
        <v>126</v>
      </c>
      <c r="BM91" s="4" t="s">
        <v>2934</v>
      </c>
      <c r="BN91" s="4" t="s">
        <v>156</v>
      </c>
      <c r="BO91" s="4" t="s">
        <v>157</v>
      </c>
      <c r="BQ91" s="4" t="s">
        <v>126</v>
      </c>
      <c r="BR91" s="22"/>
      <c r="BS91" s="22"/>
      <c r="BT91" s="18"/>
      <c r="BU91" s="18"/>
      <c r="BV91" s="18"/>
      <c r="BW91" s="22"/>
      <c r="BX91" s="18"/>
      <c r="BY91" s="18">
        <v>182095</v>
      </c>
      <c r="BZ91" s="18">
        <v>144450000000</v>
      </c>
      <c r="CA91" s="18">
        <v>36122</v>
      </c>
      <c r="CB91" s="18">
        <v>28000000000</v>
      </c>
      <c r="CC91" s="18">
        <v>3964</v>
      </c>
      <c r="CD91" s="18">
        <v>257000000</v>
      </c>
      <c r="CE91" s="18">
        <v>34694</v>
      </c>
      <c r="CF91" s="18">
        <v>9834150000</v>
      </c>
      <c r="CG91" s="18">
        <v>2617</v>
      </c>
      <c r="CH91" s="18">
        <v>29190000000</v>
      </c>
      <c r="CI91" s="18"/>
      <c r="CJ91" s="18"/>
      <c r="CK91" s="18"/>
      <c r="CL91" s="18"/>
      <c r="CM91" s="18">
        <v>37094</v>
      </c>
      <c r="CN91" s="18">
        <v>38732000000</v>
      </c>
      <c r="CO91" s="18"/>
      <c r="CP91" s="18"/>
      <c r="CQ91" s="18"/>
      <c r="CR91" s="18"/>
      <c r="CS91" s="18"/>
      <c r="CT91" s="18"/>
      <c r="CU91" s="18"/>
      <c r="CV91" s="18"/>
      <c r="CW91" s="18"/>
      <c r="CX91" s="18"/>
      <c r="CY91" s="18">
        <v>2.71</v>
      </c>
      <c r="CZ91" s="18">
        <v>3.71</v>
      </c>
      <c r="DA91" s="18">
        <v>2.89</v>
      </c>
      <c r="DB91" s="18"/>
      <c r="DC91" s="18"/>
      <c r="DD91" s="18"/>
      <c r="DE91" s="18"/>
      <c r="DF91" s="18">
        <v>13641</v>
      </c>
      <c r="DG91" s="18">
        <v>83</v>
      </c>
      <c r="DH91" s="18">
        <v>31</v>
      </c>
    </row>
    <row r="92" spans="1:112" ht="15" customHeight="1" x14ac:dyDescent="0.25">
      <c r="A92" s="16">
        <v>2008</v>
      </c>
      <c r="B92" s="16"/>
      <c r="C92" s="4" t="s">
        <v>2957</v>
      </c>
      <c r="D92" t="s">
        <v>278</v>
      </c>
      <c r="E92" s="4" t="s">
        <v>7021</v>
      </c>
      <c r="R92" s="4" t="s">
        <v>2993</v>
      </c>
      <c r="W92" s="4" t="s">
        <v>2994</v>
      </c>
      <c r="X92" s="18">
        <v>1186092991320</v>
      </c>
      <c r="Y92" s="33"/>
      <c r="Z92" s="58">
        <f t="shared" si="3"/>
        <v>0</v>
      </c>
      <c r="AA92" s="54" t="s">
        <v>193</v>
      </c>
      <c r="AB92" s="37">
        <v>6.5000000000000002E-2</v>
      </c>
      <c r="AC92" s="18">
        <f t="shared" si="4"/>
        <v>77096044435.800003</v>
      </c>
      <c r="AD92" s="33">
        <f t="shared" si="5"/>
        <v>77.096044435799996</v>
      </c>
      <c r="AE92" s="4" t="s">
        <v>126</v>
      </c>
      <c r="AF92" s="4" t="s">
        <v>126</v>
      </c>
      <c r="AG92" s="4" t="s">
        <v>126</v>
      </c>
      <c r="AH92" s="4" t="s">
        <v>198</v>
      </c>
      <c r="AI92" s="16">
        <v>9061</v>
      </c>
      <c r="AJ92" s="4" t="s">
        <v>126</v>
      </c>
      <c r="AK92" s="4" t="s">
        <v>126</v>
      </c>
      <c r="AL92" s="4" t="s">
        <v>126</v>
      </c>
      <c r="AM92" s="4" t="s">
        <v>126</v>
      </c>
      <c r="AN92" s="4" t="s">
        <v>126</v>
      </c>
      <c r="AO92" s="4" t="s">
        <v>126</v>
      </c>
      <c r="AP92" s="4" t="s">
        <v>126</v>
      </c>
      <c r="AQ92" s="4" t="s">
        <v>126</v>
      </c>
      <c r="AR92" s="4" t="s">
        <v>126</v>
      </c>
      <c r="AS92" s="4" t="s">
        <v>126</v>
      </c>
      <c r="AT92" s="4" t="s">
        <v>126</v>
      </c>
      <c r="AU92" s="4" t="s">
        <v>126</v>
      </c>
      <c r="AV92" s="4" t="s">
        <v>126</v>
      </c>
      <c r="AW92" s="4" t="s">
        <v>126</v>
      </c>
      <c r="AX92" s="4" t="s">
        <v>126</v>
      </c>
      <c r="AY92" s="4" t="s">
        <v>126</v>
      </c>
      <c r="AZ92" s="4" t="s">
        <v>126</v>
      </c>
      <c r="BB92" s="4" t="s">
        <v>126</v>
      </c>
      <c r="BC92" s="4" t="s">
        <v>126</v>
      </c>
      <c r="BD92" s="4" t="s">
        <v>126</v>
      </c>
      <c r="BE92" s="4" t="s">
        <v>126</v>
      </c>
      <c r="BF92" s="4" t="s">
        <v>126</v>
      </c>
      <c r="BG92" s="4" t="s">
        <v>126</v>
      </c>
      <c r="BH92" s="4" t="s">
        <v>126</v>
      </c>
      <c r="BI92" s="4" t="s">
        <v>126</v>
      </c>
      <c r="BJ92" s="4" t="s">
        <v>126</v>
      </c>
      <c r="BK92" s="4" t="s">
        <v>2995</v>
      </c>
      <c r="BL92" s="4" t="s">
        <v>126</v>
      </c>
      <c r="BM92" s="4" t="s">
        <v>2997</v>
      </c>
      <c r="BN92" s="4" t="s">
        <v>156</v>
      </c>
      <c r="BO92" s="4" t="s">
        <v>157</v>
      </c>
      <c r="BQ92" s="4" t="s">
        <v>126</v>
      </c>
      <c r="BR92" s="22">
        <v>0.372</v>
      </c>
      <c r="BS92" s="22">
        <v>0.21820000000000001</v>
      </c>
      <c r="BT92" s="18"/>
      <c r="BU92" s="18">
        <v>1139626887</v>
      </c>
      <c r="BV92" s="18"/>
      <c r="BW92" s="22">
        <v>5.79E-2</v>
      </c>
      <c r="BX92" s="18" t="s">
        <v>3002</v>
      </c>
      <c r="BY92" s="18">
        <v>102324</v>
      </c>
      <c r="BZ92" s="18">
        <v>20547785806</v>
      </c>
      <c r="CA92" s="18">
        <v>730451</v>
      </c>
      <c r="CB92" s="18">
        <v>28355784201</v>
      </c>
      <c r="CC92" s="18">
        <v>136269</v>
      </c>
      <c r="CD92" s="18">
        <v>5279902525</v>
      </c>
      <c r="CE92" s="18">
        <v>216167</v>
      </c>
      <c r="CF92" s="18">
        <v>16090164489</v>
      </c>
      <c r="CG92" s="18">
        <v>149643</v>
      </c>
      <c r="CH92" s="18">
        <v>3492858593</v>
      </c>
      <c r="CI92" s="18">
        <v>730451</v>
      </c>
      <c r="CJ92" s="18">
        <v>28355784201</v>
      </c>
      <c r="CK92" s="18"/>
      <c r="CL92" s="18"/>
      <c r="CM92" s="18">
        <v>102324</v>
      </c>
      <c r="CN92" s="18">
        <v>20547785806</v>
      </c>
      <c r="CO92" s="18">
        <v>396875</v>
      </c>
      <c r="CP92" s="18">
        <v>4406687877</v>
      </c>
      <c r="CQ92" s="18">
        <v>395641</v>
      </c>
      <c r="CR92" s="18">
        <v>9815203412</v>
      </c>
      <c r="CS92" s="18">
        <v>228207</v>
      </c>
      <c r="CT92" s="18">
        <v>3364245583</v>
      </c>
      <c r="CU92" s="18"/>
      <c r="CV92" s="18"/>
      <c r="CW92" s="18"/>
      <c r="CX92" s="18"/>
      <c r="CY92" s="18"/>
      <c r="CZ92" s="18"/>
      <c r="DA92" s="18"/>
      <c r="DB92" s="18">
        <v>413</v>
      </c>
      <c r="DC92" s="18">
        <v>2860</v>
      </c>
      <c r="DD92" s="18"/>
      <c r="DE92" s="18"/>
      <c r="DF92" s="18">
        <v>6777</v>
      </c>
      <c r="DG92" s="18"/>
      <c r="DH92" s="18"/>
    </row>
    <row r="93" spans="1:112" ht="15" customHeight="1" x14ac:dyDescent="0.25">
      <c r="C93" s="4" t="s">
        <v>3025</v>
      </c>
      <c r="D93" t="s">
        <v>260</v>
      </c>
      <c r="E93" s="4" t="s">
        <v>7021</v>
      </c>
      <c r="R93" s="4" t="s">
        <v>692</v>
      </c>
      <c r="X93" s="18">
        <v>359713152725</v>
      </c>
      <c r="Y93" s="33"/>
      <c r="Z93" s="58">
        <f t="shared" si="3"/>
        <v>0.152</v>
      </c>
      <c r="AA93" s="53">
        <v>0.152</v>
      </c>
      <c r="AC93" s="18">
        <f t="shared" si="4"/>
        <v>54676399214.199997</v>
      </c>
      <c r="AD93" s="33">
        <f t="shared" si="5"/>
        <v>54.676399214199996</v>
      </c>
      <c r="AE93" s="4" t="s">
        <v>126</v>
      </c>
      <c r="AF93" s="4" t="s">
        <v>126</v>
      </c>
      <c r="AG93" s="4" t="s">
        <v>126</v>
      </c>
      <c r="AJ93" s="4" t="s">
        <v>126</v>
      </c>
      <c r="BI93" s="4" t="s">
        <v>126</v>
      </c>
      <c r="BJ93" s="4" t="s">
        <v>198</v>
      </c>
      <c r="BL93" s="4" t="s">
        <v>198</v>
      </c>
      <c r="BR93" s="22"/>
      <c r="BS93" s="22"/>
      <c r="BT93" s="18"/>
      <c r="BU93" s="18"/>
      <c r="BV93" s="18"/>
      <c r="BW93" s="22"/>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row>
    <row r="94" spans="1:112" ht="15" customHeight="1" x14ac:dyDescent="0.25">
      <c r="C94" s="4" t="s">
        <v>3038</v>
      </c>
      <c r="D94" t="s">
        <v>260</v>
      </c>
      <c r="E94" s="4" t="s">
        <v>7022</v>
      </c>
      <c r="X94" s="18">
        <v>207889333724</v>
      </c>
      <c r="Y94" s="33"/>
      <c r="Z94" s="58">
        <f t="shared" si="3"/>
        <v>0.18</v>
      </c>
      <c r="AA94" s="53">
        <v>0.18</v>
      </c>
      <c r="AC94" s="18">
        <f t="shared" si="4"/>
        <v>37420080070.32</v>
      </c>
      <c r="AD94" s="33">
        <f t="shared" si="5"/>
        <v>37.420080070319997</v>
      </c>
      <c r="AE94" s="4" t="s">
        <v>126</v>
      </c>
      <c r="AF94" s="4" t="s">
        <v>126</v>
      </c>
      <c r="AG94" s="4" t="s">
        <v>126</v>
      </c>
      <c r="AH94" s="4" t="s">
        <v>198</v>
      </c>
      <c r="AI94" s="16">
        <v>0</v>
      </c>
      <c r="AJ94" s="4" t="s">
        <v>126</v>
      </c>
      <c r="AQ94" s="4" t="s">
        <v>126</v>
      </c>
      <c r="AR94" s="4" t="s">
        <v>126</v>
      </c>
      <c r="AT94" s="4" t="s">
        <v>126</v>
      </c>
      <c r="AX94" s="4" t="s">
        <v>126</v>
      </c>
      <c r="AY94" s="4" t="s">
        <v>126</v>
      </c>
      <c r="AZ94" s="4" t="s">
        <v>126</v>
      </c>
      <c r="BC94" s="4" t="s">
        <v>126</v>
      </c>
      <c r="BF94" s="4" t="s">
        <v>126</v>
      </c>
      <c r="BJ94" s="4" t="s">
        <v>198</v>
      </c>
      <c r="BL94" s="4" t="s">
        <v>198</v>
      </c>
      <c r="BR94" s="22"/>
      <c r="BS94" s="22"/>
      <c r="BT94" s="18"/>
      <c r="BU94" s="18"/>
      <c r="BV94" s="18"/>
      <c r="BW94" s="22"/>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row>
    <row r="95" spans="1:112" ht="15" customHeight="1" x14ac:dyDescent="0.25">
      <c r="C95" s="4" t="s">
        <v>3054</v>
      </c>
      <c r="D95" t="s">
        <v>184</v>
      </c>
      <c r="E95" s="4" t="s">
        <v>7019</v>
      </c>
      <c r="R95" s="4" t="s">
        <v>3082</v>
      </c>
      <c r="W95" s="4" t="s">
        <v>741</v>
      </c>
      <c r="X95" s="18">
        <v>382487490532</v>
      </c>
      <c r="Y95" s="33"/>
      <c r="Z95" s="58">
        <f t="shared" si="3"/>
        <v>0</v>
      </c>
      <c r="AA95" s="54" t="s">
        <v>3058</v>
      </c>
      <c r="AB95" s="37">
        <v>0.09</v>
      </c>
      <c r="AC95" s="18">
        <f t="shared" si="4"/>
        <v>34423874147.879997</v>
      </c>
      <c r="AD95" s="33">
        <f t="shared" si="5"/>
        <v>34.423874147879999</v>
      </c>
      <c r="AF95" s="4" t="s">
        <v>126</v>
      </c>
      <c r="AG95" s="4" t="s">
        <v>126</v>
      </c>
      <c r="AH95" s="4" t="s">
        <v>126</v>
      </c>
      <c r="AJ95" s="4" t="s">
        <v>126</v>
      </c>
      <c r="AK95" s="4" t="s">
        <v>126</v>
      </c>
      <c r="AL95" s="4" t="s">
        <v>126</v>
      </c>
      <c r="AM95" s="4" t="s">
        <v>126</v>
      </c>
      <c r="AN95" s="4" t="s">
        <v>126</v>
      </c>
      <c r="AO95" s="4" t="s">
        <v>126</v>
      </c>
      <c r="AP95" s="4" t="s">
        <v>126</v>
      </c>
      <c r="AQ95" s="4" t="s">
        <v>126</v>
      </c>
      <c r="AR95" s="4" t="s">
        <v>126</v>
      </c>
      <c r="AS95" s="4" t="s">
        <v>126</v>
      </c>
      <c r="AT95" s="4" t="s">
        <v>126</v>
      </c>
      <c r="AU95" s="4" t="s">
        <v>126</v>
      </c>
      <c r="AV95" s="4" t="s">
        <v>126</v>
      </c>
      <c r="AW95" s="4" t="s">
        <v>126</v>
      </c>
      <c r="BA95" s="4" t="s">
        <v>126</v>
      </c>
      <c r="BB95" s="4" t="s">
        <v>126</v>
      </c>
      <c r="BC95" s="4" t="s">
        <v>126</v>
      </c>
      <c r="BD95" s="4" t="s">
        <v>126</v>
      </c>
      <c r="BE95" s="4" t="s">
        <v>126</v>
      </c>
      <c r="BF95" s="4" t="s">
        <v>126</v>
      </c>
      <c r="BG95" s="4" t="s">
        <v>126</v>
      </c>
      <c r="BH95" s="4" t="s">
        <v>126</v>
      </c>
      <c r="BI95" s="4" t="s">
        <v>126</v>
      </c>
      <c r="BN95" s="4" t="s">
        <v>156</v>
      </c>
      <c r="BO95" s="4" t="s">
        <v>574</v>
      </c>
      <c r="BQ95" s="4" t="s">
        <v>126</v>
      </c>
      <c r="BR95" s="22"/>
      <c r="BS95" s="22"/>
      <c r="BT95" s="18"/>
      <c r="BU95" s="18"/>
      <c r="BV95" s="18"/>
      <c r="BW95" s="22"/>
      <c r="BX95" s="18"/>
      <c r="BY95" s="18">
        <v>1608</v>
      </c>
      <c r="BZ95" s="18">
        <v>14713910601.09</v>
      </c>
      <c r="CA95" s="18">
        <v>1190</v>
      </c>
      <c r="CB95" s="18">
        <v>4257921680.1100001</v>
      </c>
      <c r="CC95" s="18">
        <v>274</v>
      </c>
      <c r="CD95" s="18">
        <v>740273267.5</v>
      </c>
      <c r="CE95" s="18">
        <v>80</v>
      </c>
      <c r="CF95" s="18">
        <v>1590581741.1199999</v>
      </c>
      <c r="CG95" s="18">
        <v>836</v>
      </c>
      <c r="CH95" s="18">
        <v>1927066671</v>
      </c>
      <c r="CI95" s="18">
        <v>855</v>
      </c>
      <c r="CJ95" s="18">
        <v>3505150425.6100001</v>
      </c>
      <c r="CK95" s="18">
        <v>335</v>
      </c>
      <c r="CL95" s="18">
        <v>752771254</v>
      </c>
      <c r="CM95" s="18">
        <v>1190</v>
      </c>
      <c r="CN95" s="18">
        <v>4257921680.1100001</v>
      </c>
      <c r="CO95" s="18"/>
      <c r="CP95" s="18"/>
      <c r="CQ95" s="18"/>
      <c r="CR95" s="18"/>
      <c r="CS95" s="18"/>
      <c r="CT95" s="18"/>
      <c r="CU95" s="18"/>
      <c r="CV95" s="18"/>
      <c r="CW95" s="18"/>
      <c r="CX95" s="18"/>
      <c r="CY95" s="18"/>
      <c r="CZ95" s="18"/>
      <c r="DA95" s="18"/>
      <c r="DB95" s="18"/>
      <c r="DC95" s="18"/>
      <c r="DD95" s="18"/>
      <c r="DE95" s="18"/>
      <c r="DF95" s="18"/>
      <c r="DG95" s="18"/>
      <c r="DH95" s="18"/>
    </row>
    <row r="96" spans="1:112" ht="15" customHeight="1" x14ac:dyDescent="0.25">
      <c r="C96" s="4" t="s">
        <v>3101</v>
      </c>
      <c r="D96" t="s">
        <v>184</v>
      </c>
      <c r="E96" s="4" t="s">
        <v>7019</v>
      </c>
      <c r="R96" s="4" t="s">
        <v>609</v>
      </c>
      <c r="W96" s="4" t="s">
        <v>741</v>
      </c>
      <c r="X96" s="18">
        <v>7315388052</v>
      </c>
      <c r="Y96" s="33"/>
      <c r="Z96" s="58">
        <f t="shared" si="3"/>
        <v>0.12</v>
      </c>
      <c r="AA96" s="53">
        <v>0.12</v>
      </c>
      <c r="AC96" s="18">
        <f t="shared" si="4"/>
        <v>877846566.24000001</v>
      </c>
      <c r="AD96" s="33">
        <f t="shared" si="5"/>
        <v>0.87784656624000001</v>
      </c>
      <c r="AF96" s="4" t="s">
        <v>126</v>
      </c>
      <c r="AG96" s="4" t="s">
        <v>126</v>
      </c>
      <c r="AJ96" s="4" t="s">
        <v>126</v>
      </c>
      <c r="BI96" s="4" t="s">
        <v>126</v>
      </c>
      <c r="BQ96" s="4" t="s">
        <v>126</v>
      </c>
      <c r="BR96" s="22"/>
      <c r="BS96" s="22"/>
      <c r="BT96" s="18"/>
      <c r="BU96" s="18"/>
      <c r="BV96" s="18"/>
      <c r="BW96" s="22"/>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row>
    <row r="97" spans="1:112" ht="15" customHeight="1" x14ac:dyDescent="0.25">
      <c r="A97" s="16">
        <v>2009</v>
      </c>
      <c r="B97" s="16"/>
      <c r="C97" s="4" t="s">
        <v>3110</v>
      </c>
      <c r="D97" t="s">
        <v>260</v>
      </c>
      <c r="E97" s="4" t="s">
        <v>7019</v>
      </c>
      <c r="X97" s="18">
        <v>488526545878</v>
      </c>
      <c r="Y97" s="33"/>
      <c r="Z97" s="58">
        <f t="shared" si="3"/>
        <v>0.14199999999999999</v>
      </c>
      <c r="AA97" s="53">
        <v>0.14199999999999999</v>
      </c>
      <c r="AC97" s="18">
        <f t="shared" si="4"/>
        <v>69370769514.675995</v>
      </c>
      <c r="AD97" s="33">
        <f t="shared" si="5"/>
        <v>69.370769514675999</v>
      </c>
      <c r="AE97" s="4" t="s">
        <v>126</v>
      </c>
      <c r="AF97" s="4" t="s">
        <v>126</v>
      </c>
      <c r="AG97" s="4" t="s">
        <v>126</v>
      </c>
      <c r="AJ97" s="4" t="s">
        <v>126</v>
      </c>
      <c r="AS97" s="4" t="s">
        <v>126</v>
      </c>
      <c r="BI97" s="4" t="s">
        <v>126</v>
      </c>
      <c r="BQ97" s="4" t="s">
        <v>126</v>
      </c>
      <c r="BR97" s="22"/>
      <c r="BS97" s="22"/>
      <c r="BT97" s="18"/>
      <c r="BU97" s="18"/>
      <c r="BV97" s="18"/>
      <c r="BW97" s="22"/>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row>
    <row r="98" spans="1:112" ht="15" customHeight="1" x14ac:dyDescent="0.25">
      <c r="A98" s="16">
        <v>2002</v>
      </c>
      <c r="B98" s="16"/>
      <c r="C98" s="4" t="s">
        <v>3125</v>
      </c>
      <c r="D98" t="s">
        <v>184</v>
      </c>
      <c r="E98" s="4" t="s">
        <v>7019</v>
      </c>
      <c r="R98" s="4" t="s">
        <v>3149</v>
      </c>
      <c r="W98" s="4" t="s">
        <v>217</v>
      </c>
      <c r="X98" s="18">
        <v>2107702842669</v>
      </c>
      <c r="Y98" s="33"/>
      <c r="Z98" s="58">
        <f t="shared" si="3"/>
        <v>0.1</v>
      </c>
      <c r="AA98" s="53">
        <v>0.1</v>
      </c>
      <c r="AC98" s="18">
        <f t="shared" si="4"/>
        <v>210770284266.90002</v>
      </c>
      <c r="AD98" s="33">
        <f t="shared" si="5"/>
        <v>210.77028426690003</v>
      </c>
      <c r="AE98" s="4" t="s">
        <v>126</v>
      </c>
      <c r="AF98" s="4" t="s">
        <v>126</v>
      </c>
      <c r="AG98" s="4" t="s">
        <v>126</v>
      </c>
      <c r="AH98" s="4" t="s">
        <v>126</v>
      </c>
      <c r="AJ98" s="4" t="s">
        <v>126</v>
      </c>
      <c r="AL98" s="4" t="s">
        <v>126</v>
      </c>
      <c r="AN98" s="4" t="s">
        <v>126</v>
      </c>
      <c r="AP98" s="4" t="s">
        <v>126</v>
      </c>
      <c r="AQ98" s="4" t="s">
        <v>126</v>
      </c>
      <c r="AR98" s="4" t="s">
        <v>126</v>
      </c>
      <c r="AX98" s="4" t="s">
        <v>126</v>
      </c>
      <c r="AY98" s="4" t="s">
        <v>126</v>
      </c>
      <c r="AZ98" s="4" t="s">
        <v>126</v>
      </c>
      <c r="BA98" s="4" t="s">
        <v>126</v>
      </c>
      <c r="BC98" s="4" t="s">
        <v>126</v>
      </c>
      <c r="BD98" s="4" t="s">
        <v>126</v>
      </c>
      <c r="BE98" s="4" t="s">
        <v>126</v>
      </c>
      <c r="BF98" s="4" t="s">
        <v>126</v>
      </c>
      <c r="BG98" s="4" t="s">
        <v>126</v>
      </c>
      <c r="BH98" s="4" t="s">
        <v>126</v>
      </c>
      <c r="BI98" s="4" t="s">
        <v>126</v>
      </c>
      <c r="BJ98" s="4" t="s">
        <v>198</v>
      </c>
      <c r="BL98" s="4" t="s">
        <v>198</v>
      </c>
      <c r="BM98" s="4" t="s">
        <v>2621</v>
      </c>
      <c r="BN98" s="4" t="s">
        <v>156</v>
      </c>
      <c r="BO98" s="4" t="s">
        <v>157</v>
      </c>
      <c r="BQ98" s="4" t="s">
        <v>126</v>
      </c>
      <c r="BR98" s="22"/>
      <c r="BS98" s="22"/>
      <c r="BT98" s="18"/>
      <c r="BU98" s="18"/>
      <c r="BV98" s="18"/>
      <c r="BW98" s="22"/>
      <c r="BX98" s="18"/>
      <c r="BY98" s="18">
        <v>12914</v>
      </c>
      <c r="BZ98" s="18">
        <v>20723748598</v>
      </c>
      <c r="CA98" s="18"/>
      <c r="CB98" s="18">
        <v>199.4</v>
      </c>
      <c r="CC98" s="18">
        <v>60336</v>
      </c>
      <c r="CD98" s="18"/>
      <c r="CE98" s="18">
        <v>58131</v>
      </c>
      <c r="CF98" s="18">
        <v>86.1</v>
      </c>
      <c r="CG98" s="18">
        <v>71281</v>
      </c>
      <c r="CH98" s="18">
        <v>69.900000000000006</v>
      </c>
      <c r="CI98" s="18"/>
      <c r="CJ98" s="18"/>
      <c r="CK98" s="18"/>
      <c r="CL98" s="18"/>
      <c r="CM98" s="18"/>
      <c r="CN98" s="18"/>
      <c r="CO98" s="18"/>
      <c r="CP98" s="18"/>
      <c r="CQ98" s="18"/>
      <c r="CR98" s="18"/>
      <c r="CS98" s="18"/>
      <c r="CT98" s="18"/>
      <c r="CU98" s="18"/>
      <c r="CV98" s="18"/>
      <c r="CW98" s="18"/>
      <c r="CX98" s="18"/>
      <c r="CY98" s="18"/>
      <c r="CZ98" s="18"/>
      <c r="DA98" s="18"/>
      <c r="DB98" s="18"/>
      <c r="DC98" s="18"/>
      <c r="DD98" s="18">
        <v>184</v>
      </c>
      <c r="DE98" s="18"/>
      <c r="DF98" s="18">
        <v>27</v>
      </c>
      <c r="DG98" s="18">
        <v>183</v>
      </c>
      <c r="DH98" s="18"/>
    </row>
    <row r="99" spans="1:112" ht="15" customHeight="1" x14ac:dyDescent="0.25">
      <c r="A99" s="4" t="s">
        <v>3168</v>
      </c>
      <c r="C99" s="4" t="s">
        <v>3166</v>
      </c>
      <c r="D99" t="s">
        <v>393</v>
      </c>
      <c r="E99" s="4" t="s">
        <v>7022</v>
      </c>
      <c r="R99" s="4" t="s">
        <v>7014</v>
      </c>
      <c r="W99" s="4" t="s">
        <v>447</v>
      </c>
      <c r="X99" s="18">
        <v>15713908816</v>
      </c>
      <c r="Y99" s="33"/>
      <c r="Z99" s="58">
        <f t="shared" si="3"/>
        <v>5.1999999999999998E-2</v>
      </c>
      <c r="AA99" s="53">
        <v>5.1999999999999998E-2</v>
      </c>
      <c r="AC99" s="18">
        <f t="shared" si="4"/>
        <v>817123258.43199992</v>
      </c>
      <c r="AD99" s="33">
        <f t="shared" si="5"/>
        <v>0.81712325843199995</v>
      </c>
      <c r="AE99" s="4" t="s">
        <v>126</v>
      </c>
      <c r="AF99" s="4" t="s">
        <v>126</v>
      </c>
      <c r="AG99" s="4" t="s">
        <v>126</v>
      </c>
      <c r="AH99" s="4" t="s">
        <v>198</v>
      </c>
      <c r="AJ99" s="4" t="s">
        <v>126</v>
      </c>
      <c r="AN99" s="4" t="s">
        <v>126</v>
      </c>
      <c r="AT99" s="4" t="s">
        <v>126</v>
      </c>
      <c r="AU99" s="4" t="s">
        <v>126</v>
      </c>
      <c r="AV99" s="4" t="s">
        <v>126</v>
      </c>
      <c r="AW99" s="4" t="s">
        <v>126</v>
      </c>
      <c r="AX99" s="4" t="s">
        <v>126</v>
      </c>
      <c r="AY99" s="4" t="s">
        <v>126</v>
      </c>
      <c r="AZ99" s="4" t="s">
        <v>126</v>
      </c>
      <c r="BI99" s="4" t="s">
        <v>126</v>
      </c>
      <c r="BJ99" s="4" t="s">
        <v>198</v>
      </c>
      <c r="BL99" s="4" t="s">
        <v>126</v>
      </c>
      <c r="BN99" s="4" t="s">
        <v>1802</v>
      </c>
      <c r="BO99" s="4" t="s">
        <v>574</v>
      </c>
      <c r="BR99" s="22"/>
      <c r="BS99" s="22"/>
      <c r="BT99" s="18"/>
      <c r="BU99" s="18"/>
      <c r="BV99" s="18"/>
      <c r="BW99" s="22"/>
      <c r="BX99" s="18"/>
      <c r="BY99" s="18"/>
      <c r="BZ99" s="18"/>
      <c r="CA99" s="18"/>
      <c r="CB99" s="18">
        <v>163464490</v>
      </c>
      <c r="CC99" s="18"/>
      <c r="CD99" s="18">
        <v>44648646</v>
      </c>
      <c r="CE99" s="18"/>
      <c r="CF99" s="18">
        <v>81880575</v>
      </c>
      <c r="CG99" s="18"/>
      <c r="CH99" s="18">
        <v>36935259</v>
      </c>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row>
    <row r="100" spans="1:112" ht="15" customHeight="1" x14ac:dyDescent="0.25">
      <c r="A100" s="16">
        <v>2001</v>
      </c>
      <c r="B100" s="16"/>
      <c r="C100" s="4" t="s">
        <v>3196</v>
      </c>
      <c r="D100" t="s">
        <v>278</v>
      </c>
      <c r="E100" s="4" t="s">
        <v>7019</v>
      </c>
      <c r="X100" s="18">
        <v>4940877780755</v>
      </c>
      <c r="Y100" s="33"/>
      <c r="Z100" s="58">
        <f t="shared" si="3"/>
        <v>0.16200000000000001</v>
      </c>
      <c r="AA100" s="53">
        <v>0.16200000000000001</v>
      </c>
      <c r="AC100" s="18">
        <f t="shared" si="4"/>
        <v>800422200482.31006</v>
      </c>
      <c r="AD100" s="33">
        <f t="shared" si="5"/>
        <v>800.42220048231002</v>
      </c>
      <c r="AE100" s="4" t="s">
        <v>126</v>
      </c>
      <c r="AF100" s="4" t="s">
        <v>126</v>
      </c>
      <c r="AG100" s="4" t="s">
        <v>126</v>
      </c>
      <c r="AJ100" s="4" t="s">
        <v>126</v>
      </c>
      <c r="AP100" s="4" t="s">
        <v>126</v>
      </c>
      <c r="BI100" s="4" t="s">
        <v>126</v>
      </c>
      <c r="BR100" s="22"/>
      <c r="BS100" s="22"/>
      <c r="BT100" s="18"/>
      <c r="BU100" s="18"/>
      <c r="BV100" s="18"/>
      <c r="BW100" s="22"/>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v>40</v>
      </c>
      <c r="DH100" s="18"/>
    </row>
    <row r="101" spans="1:112" ht="15" customHeight="1" x14ac:dyDescent="0.25">
      <c r="A101" s="16">
        <v>2018</v>
      </c>
      <c r="B101" s="16"/>
      <c r="C101" s="4" t="s">
        <v>3212</v>
      </c>
      <c r="D101" t="s">
        <v>260</v>
      </c>
      <c r="E101" s="4" t="s">
        <v>7022</v>
      </c>
      <c r="R101" s="4" t="s">
        <v>3246</v>
      </c>
      <c r="X101" s="18">
        <v>45744271658</v>
      </c>
      <c r="Y101" s="33"/>
      <c r="Z101" s="58">
        <f t="shared" si="3"/>
        <v>0</v>
      </c>
      <c r="AA101" s="54" t="s">
        <v>222</v>
      </c>
      <c r="AB101" s="37">
        <v>0.08</v>
      </c>
      <c r="AC101" s="18">
        <f t="shared" si="4"/>
        <v>3659541732.6399999</v>
      </c>
      <c r="AD101" s="33">
        <f t="shared" si="5"/>
        <v>3.6595417326399997</v>
      </c>
      <c r="AE101" s="4" t="s">
        <v>126</v>
      </c>
      <c r="AF101" s="4" t="s">
        <v>126</v>
      </c>
      <c r="AG101" s="4" t="s">
        <v>126</v>
      </c>
      <c r="AH101" s="4" t="s">
        <v>126</v>
      </c>
      <c r="AJ101" s="4" t="s">
        <v>126</v>
      </c>
      <c r="AK101" s="4" t="s">
        <v>126</v>
      </c>
      <c r="AL101" s="4" t="s">
        <v>126</v>
      </c>
      <c r="AM101" s="4" t="s">
        <v>126</v>
      </c>
      <c r="AN101" s="4" t="s">
        <v>126</v>
      </c>
      <c r="AO101" s="4" t="s">
        <v>126</v>
      </c>
      <c r="AP101" s="4" t="s">
        <v>126</v>
      </c>
      <c r="AQ101" s="4" t="s">
        <v>126</v>
      </c>
      <c r="AR101" s="4" t="s">
        <v>126</v>
      </c>
      <c r="AS101" s="4" t="s">
        <v>126</v>
      </c>
      <c r="AT101" s="4" t="s">
        <v>126</v>
      </c>
      <c r="AU101" s="4" t="s">
        <v>126</v>
      </c>
      <c r="AV101" s="4" t="s">
        <v>126</v>
      </c>
      <c r="AW101" s="4" t="s">
        <v>126</v>
      </c>
      <c r="AX101" s="4" t="s">
        <v>126</v>
      </c>
      <c r="AY101" s="4" t="s">
        <v>126</v>
      </c>
      <c r="AZ101" s="4" t="s">
        <v>126</v>
      </c>
      <c r="BA101" s="4" t="s">
        <v>126</v>
      </c>
      <c r="BB101" s="4" t="s">
        <v>126</v>
      </c>
      <c r="BC101" s="4" t="s">
        <v>126</v>
      </c>
      <c r="BD101" s="4" t="s">
        <v>126</v>
      </c>
      <c r="BE101" s="4" t="s">
        <v>126</v>
      </c>
      <c r="BF101" s="4" t="s">
        <v>126</v>
      </c>
      <c r="BG101" s="4" t="s">
        <v>126</v>
      </c>
      <c r="BH101" s="4" t="s">
        <v>126</v>
      </c>
      <c r="BI101" s="4" t="s">
        <v>126</v>
      </c>
      <c r="BJ101" s="4" t="s">
        <v>198</v>
      </c>
      <c r="BL101" s="4" t="s">
        <v>126</v>
      </c>
      <c r="BM101" s="4" t="s">
        <v>3248</v>
      </c>
      <c r="BN101" s="4" t="s">
        <v>156</v>
      </c>
      <c r="BO101" s="4" t="s">
        <v>157</v>
      </c>
      <c r="BP101" s="4" t="s">
        <v>3249</v>
      </c>
      <c r="BQ101" s="4" t="s">
        <v>126</v>
      </c>
      <c r="BR101" s="22"/>
      <c r="BS101" s="22"/>
      <c r="BT101" s="18">
        <v>3500</v>
      </c>
      <c r="BU101" s="18"/>
      <c r="BV101" s="18"/>
      <c r="BW101" s="22"/>
      <c r="BX101" s="18"/>
      <c r="BY101" s="18">
        <v>668</v>
      </c>
      <c r="BZ101" s="18">
        <v>560425230</v>
      </c>
      <c r="CA101" s="18">
        <v>77</v>
      </c>
      <c r="CB101" s="18">
        <v>684103270</v>
      </c>
      <c r="CC101" s="18"/>
      <c r="CD101" s="18"/>
      <c r="CE101" s="18"/>
      <c r="CF101" s="18"/>
      <c r="CG101" s="18"/>
      <c r="CH101" s="18"/>
      <c r="CI101" s="18">
        <v>71</v>
      </c>
      <c r="CJ101" s="18">
        <v>183525528</v>
      </c>
      <c r="CK101" s="18">
        <v>7</v>
      </c>
      <c r="CL101" s="18">
        <v>28333398.41</v>
      </c>
      <c r="CM101" s="18"/>
      <c r="CN101" s="18"/>
      <c r="CO101" s="18">
        <v>5</v>
      </c>
      <c r="CP101" s="18"/>
      <c r="CQ101" s="18"/>
      <c r="CR101" s="18"/>
      <c r="CS101" s="18"/>
      <c r="CT101" s="18"/>
      <c r="CU101" s="18"/>
      <c r="CV101" s="18"/>
      <c r="CW101" s="18"/>
      <c r="CX101" s="18"/>
      <c r="CY101" s="18"/>
      <c r="CZ101" s="18">
        <v>11</v>
      </c>
      <c r="DA101" s="18">
        <v>12</v>
      </c>
      <c r="DB101" s="18"/>
      <c r="DC101" s="18"/>
      <c r="DD101" s="18"/>
      <c r="DE101" s="18"/>
      <c r="DF101" s="18">
        <v>66</v>
      </c>
      <c r="DG101" s="18"/>
      <c r="DH101" s="18"/>
    </row>
    <row r="102" spans="1:112" ht="15" customHeight="1" x14ac:dyDescent="0.25">
      <c r="A102" s="16">
        <v>2010</v>
      </c>
      <c r="B102" s="16"/>
      <c r="C102" s="4" t="s">
        <v>3260</v>
      </c>
      <c r="D102" t="s">
        <v>184</v>
      </c>
      <c r="E102" s="4" t="s">
        <v>7022</v>
      </c>
      <c r="R102" s="4" t="s">
        <v>3291</v>
      </c>
      <c r="W102" s="4" t="s">
        <v>2994</v>
      </c>
      <c r="X102" s="18">
        <v>197112255360</v>
      </c>
      <c r="Y102" s="33"/>
      <c r="Z102" s="58">
        <f t="shared" si="3"/>
        <v>0</v>
      </c>
      <c r="AA102" s="54" t="s">
        <v>3266</v>
      </c>
      <c r="AB102" s="37">
        <v>0.21</v>
      </c>
      <c r="AC102" s="18">
        <f t="shared" si="4"/>
        <v>41393573625.599998</v>
      </c>
      <c r="AD102" s="33">
        <f t="shared" si="5"/>
        <v>41.393573625599998</v>
      </c>
      <c r="AE102" s="4" t="s">
        <v>126</v>
      </c>
      <c r="AF102" s="4" t="s">
        <v>126</v>
      </c>
      <c r="AG102" s="4" t="s">
        <v>126</v>
      </c>
      <c r="AH102" s="4" t="s">
        <v>198</v>
      </c>
      <c r="AJ102" s="4" t="s">
        <v>126</v>
      </c>
      <c r="AK102" s="4" t="s">
        <v>126</v>
      </c>
      <c r="AL102" s="4" t="s">
        <v>126</v>
      </c>
      <c r="AM102" s="4" t="s">
        <v>126</v>
      </c>
      <c r="AN102" s="4" t="s">
        <v>126</v>
      </c>
      <c r="AO102" s="4" t="s">
        <v>126</v>
      </c>
      <c r="AP102" s="4" t="s">
        <v>126</v>
      </c>
      <c r="AQ102" s="4" t="s">
        <v>126</v>
      </c>
      <c r="AR102" s="4" t="s">
        <v>126</v>
      </c>
      <c r="AS102" s="4" t="s">
        <v>126</v>
      </c>
      <c r="AT102" s="4" t="s">
        <v>126</v>
      </c>
      <c r="AU102" s="4" t="s">
        <v>126</v>
      </c>
      <c r="AV102" s="4" t="s">
        <v>126</v>
      </c>
      <c r="AW102" s="4" t="s">
        <v>126</v>
      </c>
      <c r="AX102" s="4" t="s">
        <v>126</v>
      </c>
      <c r="AY102" s="4" t="s">
        <v>126</v>
      </c>
      <c r="AZ102" s="4" t="s">
        <v>126</v>
      </c>
      <c r="BA102" s="4" t="s">
        <v>126</v>
      </c>
      <c r="BB102" s="4" t="s">
        <v>126</v>
      </c>
      <c r="BC102" s="4" t="s">
        <v>126</v>
      </c>
      <c r="BD102" s="4" t="s">
        <v>126</v>
      </c>
      <c r="BE102" s="4" t="s">
        <v>126</v>
      </c>
      <c r="BF102" s="4" t="s">
        <v>126</v>
      </c>
      <c r="BG102" s="4" t="s">
        <v>126</v>
      </c>
      <c r="BH102" s="4" t="s">
        <v>126</v>
      </c>
      <c r="BI102" s="4" t="s">
        <v>126</v>
      </c>
      <c r="BJ102" s="4" t="s">
        <v>198</v>
      </c>
      <c r="BK102" s="4" t="s">
        <v>3292</v>
      </c>
      <c r="BL102" s="4" t="s">
        <v>126</v>
      </c>
      <c r="BM102" s="4" t="s">
        <v>3295</v>
      </c>
      <c r="BN102" s="4" t="s">
        <v>156</v>
      </c>
      <c r="BO102" s="4" t="s">
        <v>157</v>
      </c>
      <c r="BP102" s="4" t="s">
        <v>3290</v>
      </c>
      <c r="BQ102" s="4" t="s">
        <v>126</v>
      </c>
      <c r="BR102" s="22">
        <v>1</v>
      </c>
      <c r="BS102" s="22">
        <v>1</v>
      </c>
      <c r="BT102" s="18"/>
      <c r="BU102" s="18">
        <v>986998189</v>
      </c>
      <c r="BV102" s="18"/>
      <c r="BW102" s="22">
        <v>9.8699999999999996E-2</v>
      </c>
      <c r="BX102" s="18" t="s">
        <v>3299</v>
      </c>
      <c r="BY102" s="18">
        <v>2926393</v>
      </c>
      <c r="BZ102" s="18">
        <v>9996681121</v>
      </c>
      <c r="CA102" s="18">
        <v>2926393</v>
      </c>
      <c r="CB102" s="18">
        <v>9009682932</v>
      </c>
      <c r="CC102" s="18"/>
      <c r="CD102" s="18"/>
      <c r="CE102" s="18"/>
      <c r="CF102" s="18"/>
      <c r="CG102" s="18"/>
      <c r="CH102" s="18"/>
      <c r="CI102" s="18">
        <v>89730</v>
      </c>
      <c r="CJ102" s="18">
        <v>8997264732</v>
      </c>
      <c r="CK102" s="18">
        <v>34</v>
      </c>
      <c r="CL102" s="18">
        <v>12418199</v>
      </c>
      <c r="CM102" s="18">
        <v>695779</v>
      </c>
      <c r="CN102" s="18">
        <v>3510727015</v>
      </c>
      <c r="CO102" s="18">
        <v>2246241</v>
      </c>
      <c r="CP102" s="18">
        <v>6414615753</v>
      </c>
      <c r="CQ102" s="18"/>
      <c r="CR102" s="18"/>
      <c r="CS102" s="18"/>
      <c r="CT102" s="18"/>
      <c r="CU102" s="18">
        <v>84604</v>
      </c>
      <c r="CV102" s="18">
        <v>3109275218</v>
      </c>
      <c r="CW102" s="18">
        <v>2926393</v>
      </c>
      <c r="CX102" s="18">
        <v>9009682932</v>
      </c>
      <c r="CY102" s="18"/>
      <c r="CZ102" s="18"/>
      <c r="DA102" s="18"/>
      <c r="DB102" s="18">
        <v>16196</v>
      </c>
      <c r="DC102" s="18">
        <v>16315</v>
      </c>
      <c r="DD102" s="18">
        <v>34</v>
      </c>
      <c r="DE102" s="18">
        <v>10</v>
      </c>
      <c r="DF102" s="18">
        <v>118336</v>
      </c>
      <c r="DG102" s="18">
        <v>56</v>
      </c>
      <c r="DH102" s="18">
        <v>18</v>
      </c>
    </row>
    <row r="103" spans="1:112" ht="15" customHeight="1" x14ac:dyDescent="0.25">
      <c r="A103" s="16">
        <v>2014</v>
      </c>
      <c r="B103" s="16"/>
      <c r="C103" s="4" t="s">
        <v>3319</v>
      </c>
      <c r="D103" t="s">
        <v>319</v>
      </c>
      <c r="E103" s="4" t="s">
        <v>7021</v>
      </c>
      <c r="R103" s="4" t="s">
        <v>3352</v>
      </c>
      <c r="X103" s="18">
        <v>110347079517</v>
      </c>
      <c r="Y103" s="33"/>
      <c r="Z103" s="58">
        <f t="shared" si="3"/>
        <v>0</v>
      </c>
      <c r="AA103" s="54" t="s">
        <v>595</v>
      </c>
      <c r="AB103" s="37">
        <v>0.11</v>
      </c>
      <c r="AC103" s="18">
        <f t="shared" si="4"/>
        <v>12138178746.870001</v>
      </c>
      <c r="AD103" s="33">
        <f t="shared" si="5"/>
        <v>12.13817874687</v>
      </c>
      <c r="AE103" s="4" t="s">
        <v>126</v>
      </c>
      <c r="AF103" s="4" t="s">
        <v>126</v>
      </c>
      <c r="AG103" s="4" t="s">
        <v>126</v>
      </c>
      <c r="AH103" s="4" t="s">
        <v>198</v>
      </c>
      <c r="AI103" s="16">
        <v>1945</v>
      </c>
      <c r="AJ103" s="4" t="s">
        <v>126</v>
      </c>
      <c r="AK103" s="4" t="s">
        <v>126</v>
      </c>
      <c r="AL103" s="4" t="s">
        <v>126</v>
      </c>
      <c r="AM103" s="4" t="s">
        <v>126</v>
      </c>
      <c r="AN103" s="4" t="s">
        <v>126</v>
      </c>
      <c r="AO103" s="4" t="s">
        <v>126</v>
      </c>
      <c r="AP103" s="4" t="s">
        <v>126</v>
      </c>
      <c r="AQ103" s="4" t="s">
        <v>126</v>
      </c>
      <c r="AR103" s="4" t="s">
        <v>126</v>
      </c>
      <c r="AS103" s="4" t="s">
        <v>126</v>
      </c>
      <c r="AT103" s="4" t="s">
        <v>126</v>
      </c>
      <c r="AU103" s="4" t="s">
        <v>126</v>
      </c>
      <c r="AV103" s="4" t="s">
        <v>126</v>
      </c>
      <c r="AW103" s="4" t="s">
        <v>126</v>
      </c>
      <c r="AX103" s="4" t="s">
        <v>126</v>
      </c>
      <c r="AY103" s="4" t="s">
        <v>126</v>
      </c>
      <c r="AZ103" s="4" t="s">
        <v>126</v>
      </c>
      <c r="BA103" s="4" t="s">
        <v>126</v>
      </c>
      <c r="BB103" s="4" t="s">
        <v>126</v>
      </c>
      <c r="BC103" s="4" t="s">
        <v>126</v>
      </c>
      <c r="BD103" s="4" t="s">
        <v>126</v>
      </c>
      <c r="BE103" s="4" t="s">
        <v>126</v>
      </c>
      <c r="BF103" s="4" t="s">
        <v>126</v>
      </c>
      <c r="BG103" s="4" t="s">
        <v>126</v>
      </c>
      <c r="BH103" s="4" t="s">
        <v>126</v>
      </c>
      <c r="BI103" s="4" t="s">
        <v>126</v>
      </c>
      <c r="BJ103" s="4" t="s">
        <v>198</v>
      </c>
      <c r="BL103" s="4" t="s">
        <v>198</v>
      </c>
      <c r="BM103" s="4" t="s">
        <v>1536</v>
      </c>
      <c r="BO103" s="4" t="s">
        <v>157</v>
      </c>
      <c r="BP103" s="4" t="s">
        <v>3353</v>
      </c>
      <c r="BQ103" s="4" t="s">
        <v>126</v>
      </c>
      <c r="BR103" s="22"/>
      <c r="BS103" s="22"/>
      <c r="BT103" s="18"/>
      <c r="BU103" s="18"/>
      <c r="BV103" s="18"/>
      <c r="BW103" s="22"/>
      <c r="BX103" s="18"/>
      <c r="BY103" s="18">
        <v>19845</v>
      </c>
      <c r="BZ103" s="18"/>
      <c r="CA103" s="18">
        <v>8593</v>
      </c>
      <c r="CB103" s="18">
        <v>1097704845.8299999</v>
      </c>
      <c r="CC103" s="18">
        <v>4148</v>
      </c>
      <c r="CD103" s="18">
        <v>245689411.84</v>
      </c>
      <c r="CE103" s="18">
        <v>1800</v>
      </c>
      <c r="CF103" s="18">
        <v>630393919.62</v>
      </c>
      <c r="CG103" s="18">
        <v>2645</v>
      </c>
      <c r="CH103" s="18">
        <v>221618041.66</v>
      </c>
      <c r="CI103" s="18"/>
      <c r="CJ103" s="18"/>
      <c r="CK103" s="18"/>
      <c r="CL103" s="18"/>
      <c r="CM103" s="18">
        <v>2785</v>
      </c>
      <c r="CN103" s="18">
        <v>904733342.62</v>
      </c>
      <c r="CO103" s="18">
        <v>719</v>
      </c>
      <c r="CP103" s="18">
        <v>120119405.97</v>
      </c>
      <c r="CQ103" s="18"/>
      <c r="CR103" s="18"/>
      <c r="CS103" s="18">
        <v>165</v>
      </c>
      <c r="CT103" s="18">
        <v>8730940.0399999991</v>
      </c>
      <c r="CU103" s="18"/>
      <c r="CV103" s="18"/>
      <c r="CW103" s="18"/>
      <c r="CX103" s="18"/>
      <c r="CY103" s="18"/>
      <c r="CZ103" s="18"/>
      <c r="DA103" s="18"/>
      <c r="DB103" s="18">
        <v>106</v>
      </c>
      <c r="DC103" s="18">
        <v>45</v>
      </c>
      <c r="DD103" s="18">
        <v>4</v>
      </c>
      <c r="DE103" s="18">
        <v>21</v>
      </c>
      <c r="DF103" s="18">
        <v>0</v>
      </c>
      <c r="DG103" s="18"/>
      <c r="DH103" s="18"/>
    </row>
    <row r="104" spans="1:112" ht="15" customHeight="1" x14ac:dyDescent="0.25">
      <c r="C104" s="4" t="s">
        <v>3372</v>
      </c>
      <c r="D104" t="s">
        <v>319</v>
      </c>
      <c r="E104" s="4" t="s">
        <v>7021</v>
      </c>
      <c r="R104" s="4" t="s">
        <v>692</v>
      </c>
      <c r="X104" s="18">
        <v>3972728948</v>
      </c>
      <c r="Y104" s="33"/>
      <c r="Z104" s="58">
        <f t="shared" si="3"/>
        <v>0</v>
      </c>
      <c r="AA104" s="54" t="s">
        <v>3378</v>
      </c>
      <c r="AB104" s="37">
        <v>0.157</v>
      </c>
      <c r="AC104" s="18">
        <f t="shared" si="4"/>
        <v>623718444.83599997</v>
      </c>
      <c r="AD104" s="33">
        <f t="shared" si="5"/>
        <v>0.62371844483599992</v>
      </c>
      <c r="AE104" s="4" t="s">
        <v>126</v>
      </c>
      <c r="AF104" s="4" t="s">
        <v>126</v>
      </c>
      <c r="AG104" s="4" t="s">
        <v>126</v>
      </c>
      <c r="AH104" s="4" t="s">
        <v>198</v>
      </c>
      <c r="AJ104" s="4" t="s">
        <v>126</v>
      </c>
      <c r="AK104" s="4" t="s">
        <v>126</v>
      </c>
      <c r="AL104" s="4" t="s">
        <v>126</v>
      </c>
      <c r="AM104" s="4" t="s">
        <v>126</v>
      </c>
      <c r="AN104" s="4" t="s">
        <v>126</v>
      </c>
      <c r="AO104" s="4" t="s">
        <v>126</v>
      </c>
      <c r="AP104" s="4" t="s">
        <v>126</v>
      </c>
      <c r="AQ104" s="4" t="s">
        <v>126</v>
      </c>
      <c r="AR104" s="4" t="s">
        <v>126</v>
      </c>
      <c r="AS104" s="4" t="s">
        <v>126</v>
      </c>
      <c r="AT104" s="4" t="s">
        <v>126</v>
      </c>
      <c r="AU104" s="4" t="s">
        <v>126</v>
      </c>
      <c r="AV104" s="4" t="s">
        <v>126</v>
      </c>
      <c r="AW104" s="4" t="s">
        <v>126</v>
      </c>
      <c r="AX104" s="4" t="s">
        <v>126</v>
      </c>
      <c r="AY104" s="4" t="s">
        <v>126</v>
      </c>
      <c r="AZ104" s="4" t="s">
        <v>126</v>
      </c>
      <c r="BA104" s="4" t="s">
        <v>126</v>
      </c>
      <c r="BB104" s="4" t="s">
        <v>126</v>
      </c>
      <c r="BC104" s="4" t="s">
        <v>126</v>
      </c>
      <c r="BD104" s="4" t="s">
        <v>126</v>
      </c>
      <c r="BE104" s="4" t="s">
        <v>126</v>
      </c>
      <c r="BF104" s="4" t="s">
        <v>126</v>
      </c>
      <c r="BG104" s="4" t="s">
        <v>126</v>
      </c>
      <c r="BH104" s="4" t="s">
        <v>126</v>
      </c>
      <c r="BJ104" s="4" t="s">
        <v>198</v>
      </c>
      <c r="BL104" s="4" t="s">
        <v>198</v>
      </c>
      <c r="BQ104" s="4" t="s">
        <v>126</v>
      </c>
      <c r="BR104" s="22"/>
      <c r="BS104" s="22"/>
      <c r="BT104" s="18"/>
      <c r="BU104" s="18"/>
      <c r="BV104" s="18"/>
      <c r="BW104" s="22"/>
      <c r="BX104" s="18"/>
      <c r="BY104" s="18">
        <v>934</v>
      </c>
      <c r="BZ104" s="18"/>
      <c r="CA104" s="18">
        <v>584</v>
      </c>
      <c r="CB104" s="18">
        <v>555139100</v>
      </c>
      <c r="CC104" s="18">
        <v>348</v>
      </c>
      <c r="CD104" s="18">
        <v>206839836</v>
      </c>
      <c r="CE104" s="18">
        <v>208</v>
      </c>
      <c r="CF104" s="18">
        <v>123796013</v>
      </c>
      <c r="CG104" s="18">
        <v>378</v>
      </c>
      <c r="CH104" s="18">
        <v>224670856</v>
      </c>
      <c r="CI104" s="18">
        <v>831</v>
      </c>
      <c r="CJ104" s="18">
        <v>269337354</v>
      </c>
      <c r="CK104" s="18">
        <v>103</v>
      </c>
      <c r="CL104" s="18">
        <v>8814389</v>
      </c>
      <c r="CM104" s="18">
        <v>7001</v>
      </c>
      <c r="CN104" s="18">
        <v>416354325</v>
      </c>
      <c r="CO104" s="18"/>
      <c r="CP104" s="18"/>
      <c r="CQ104" s="18"/>
      <c r="CR104" s="18"/>
      <c r="CS104" s="18"/>
      <c r="CT104" s="18"/>
      <c r="CU104" s="18"/>
      <c r="CV104" s="18"/>
      <c r="CW104" s="18"/>
      <c r="CX104" s="18"/>
      <c r="CY104" s="18"/>
      <c r="CZ104" s="18"/>
      <c r="DA104" s="18"/>
      <c r="DB104" s="18">
        <v>5</v>
      </c>
      <c r="DC104" s="18"/>
      <c r="DD104" s="18"/>
      <c r="DE104" s="18">
        <v>15</v>
      </c>
      <c r="DF104" s="18"/>
      <c r="DG104" s="18">
        <v>90</v>
      </c>
      <c r="DH104" s="18">
        <v>30</v>
      </c>
    </row>
    <row r="105" spans="1:112" ht="15" customHeight="1" x14ac:dyDescent="0.25">
      <c r="C105" s="4" t="s">
        <v>3412</v>
      </c>
      <c r="D105" t="s">
        <v>278</v>
      </c>
      <c r="E105" s="4" t="s">
        <v>7021</v>
      </c>
      <c r="R105" s="4" t="s">
        <v>692</v>
      </c>
      <c r="X105" s="18">
        <v>207031250</v>
      </c>
      <c r="Y105" s="33"/>
      <c r="Z105" s="58">
        <f t="shared" si="3"/>
        <v>0.17499999999999999</v>
      </c>
      <c r="AA105" s="53">
        <v>0.17499999999999999</v>
      </c>
      <c r="AC105" s="18">
        <f t="shared" si="4"/>
        <v>36230468.75</v>
      </c>
      <c r="AD105" s="33">
        <f t="shared" si="5"/>
        <v>3.6230468750000001E-2</v>
      </c>
      <c r="AE105" s="4" t="s">
        <v>126</v>
      </c>
      <c r="AF105" s="4" t="s">
        <v>126</v>
      </c>
      <c r="AG105" s="4" t="s">
        <v>126</v>
      </c>
      <c r="AJ105" s="4" t="s">
        <v>126</v>
      </c>
      <c r="AK105" s="4" t="s">
        <v>126</v>
      </c>
      <c r="AM105" s="4" t="s">
        <v>126</v>
      </c>
      <c r="AN105" s="4" t="s">
        <v>126</v>
      </c>
      <c r="AQ105" s="4" t="s">
        <v>126</v>
      </c>
      <c r="AR105" s="4" t="s">
        <v>126</v>
      </c>
      <c r="AS105" s="4" t="s">
        <v>126</v>
      </c>
      <c r="AT105" s="4" t="s">
        <v>126</v>
      </c>
      <c r="AU105" s="4" t="s">
        <v>126</v>
      </c>
      <c r="AV105" s="4" t="s">
        <v>126</v>
      </c>
      <c r="AW105" s="4" t="s">
        <v>126</v>
      </c>
      <c r="AX105" s="4" t="s">
        <v>126</v>
      </c>
      <c r="AY105" s="4" t="s">
        <v>126</v>
      </c>
      <c r="AZ105" s="4" t="s">
        <v>126</v>
      </c>
      <c r="BB105" s="4" t="s">
        <v>126</v>
      </c>
      <c r="BF105" s="4" t="s">
        <v>126</v>
      </c>
      <c r="BG105" s="4" t="s">
        <v>126</v>
      </c>
      <c r="BH105" s="4" t="s">
        <v>126</v>
      </c>
      <c r="BI105" s="4" t="s">
        <v>126</v>
      </c>
      <c r="BJ105" s="4" t="s">
        <v>198</v>
      </c>
      <c r="BL105" s="4" t="s">
        <v>198</v>
      </c>
      <c r="BR105" s="22"/>
      <c r="BS105" s="22"/>
      <c r="BT105" s="18"/>
      <c r="BU105" s="18"/>
      <c r="BV105" s="18"/>
      <c r="BW105" s="22"/>
      <c r="BX105" s="18"/>
      <c r="BY105" s="18">
        <v>23</v>
      </c>
      <c r="BZ105" s="18">
        <v>1000000</v>
      </c>
      <c r="CA105" s="18">
        <v>20</v>
      </c>
      <c r="CB105" s="18">
        <v>689591</v>
      </c>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row>
    <row r="106" spans="1:112" ht="15" customHeight="1" x14ac:dyDescent="0.25">
      <c r="C106" s="4" t="s">
        <v>3437</v>
      </c>
      <c r="D106" t="s">
        <v>278</v>
      </c>
      <c r="E106" s="4" t="s">
        <v>7020</v>
      </c>
      <c r="X106" s="18"/>
      <c r="Y106" s="33"/>
      <c r="Z106" s="58">
        <f t="shared" si="3"/>
        <v>0.33900000000000002</v>
      </c>
      <c r="AA106" s="53">
        <v>0.33900000000000002</v>
      </c>
      <c r="AC106" s="18">
        <f t="shared" si="4"/>
        <v>0</v>
      </c>
      <c r="AD106" s="33">
        <f t="shared" si="5"/>
        <v>0</v>
      </c>
      <c r="AJ106" s="4" t="s">
        <v>126</v>
      </c>
      <c r="BR106" s="22"/>
      <c r="BS106" s="22"/>
      <c r="BT106" s="18"/>
      <c r="BU106" s="18"/>
      <c r="BV106" s="18"/>
      <c r="BW106" s="22"/>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row>
    <row r="107" spans="1:112" ht="15" customHeight="1" x14ac:dyDescent="0.25">
      <c r="A107" s="16">
        <v>2002</v>
      </c>
      <c r="B107" s="16"/>
      <c r="C107" s="4" t="s">
        <v>3442</v>
      </c>
      <c r="D107" t="s">
        <v>278</v>
      </c>
      <c r="E107" s="4" t="s">
        <v>7019</v>
      </c>
      <c r="R107" s="4" t="s">
        <v>3454</v>
      </c>
      <c r="X107" s="18">
        <v>1810955871380</v>
      </c>
      <c r="Y107" s="33"/>
      <c r="Z107" s="58">
        <f t="shared" si="3"/>
        <v>5.8999999999999997E-2</v>
      </c>
      <c r="AA107" s="53">
        <v>5.8999999999999997E-2</v>
      </c>
      <c r="AC107" s="18">
        <f t="shared" si="4"/>
        <v>106846396411.42</v>
      </c>
      <c r="AD107" s="33">
        <f t="shared" si="5"/>
        <v>106.84639641142</v>
      </c>
      <c r="AE107" s="4" t="s">
        <v>126</v>
      </c>
      <c r="AF107" s="4" t="s">
        <v>126</v>
      </c>
      <c r="AG107" s="4" t="s">
        <v>126</v>
      </c>
      <c r="AJ107" s="4" t="s">
        <v>126</v>
      </c>
      <c r="BI107" s="4" t="s">
        <v>126</v>
      </c>
      <c r="BJ107" s="4" t="s">
        <v>198</v>
      </c>
      <c r="BL107" s="4" t="s">
        <v>198</v>
      </c>
      <c r="BQ107" s="4" t="s">
        <v>126</v>
      </c>
      <c r="BR107" s="22"/>
      <c r="BS107" s="22"/>
      <c r="BT107" s="18"/>
      <c r="BU107" s="18"/>
      <c r="BV107" s="18"/>
      <c r="BW107" s="22"/>
      <c r="BX107" s="18"/>
      <c r="BY107" s="18">
        <v>294072</v>
      </c>
      <c r="BZ107" s="18">
        <v>897742000000</v>
      </c>
      <c r="CA107" s="18">
        <v>854803</v>
      </c>
      <c r="CB107" s="18">
        <v>565223000000</v>
      </c>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row>
    <row r="108" spans="1:112" ht="15" customHeight="1" x14ac:dyDescent="0.25">
      <c r="A108" s="16">
        <v>2016</v>
      </c>
      <c r="B108" s="16"/>
      <c r="C108" s="4" t="s">
        <v>3461</v>
      </c>
      <c r="D108" t="s">
        <v>184</v>
      </c>
      <c r="E108" s="4" t="s">
        <v>7022</v>
      </c>
      <c r="R108" s="4" t="s">
        <v>3492</v>
      </c>
      <c r="W108" s="4" t="s">
        <v>495</v>
      </c>
      <c r="X108" s="18">
        <v>7716925356</v>
      </c>
      <c r="Y108" s="33"/>
      <c r="Z108" s="58">
        <f t="shared" si="3"/>
        <v>0</v>
      </c>
      <c r="AA108" s="54" t="s">
        <v>222</v>
      </c>
      <c r="AB108" s="37">
        <v>0.08</v>
      </c>
      <c r="AC108" s="18">
        <f t="shared" si="4"/>
        <v>617354028.48000002</v>
      </c>
      <c r="AD108" s="33">
        <f t="shared" si="5"/>
        <v>0.61735402847999998</v>
      </c>
      <c r="AE108" s="4" t="s">
        <v>126</v>
      </c>
      <c r="AF108" s="4" t="s">
        <v>126</v>
      </c>
      <c r="AG108" s="4" t="s">
        <v>126</v>
      </c>
      <c r="AH108" s="4" t="s">
        <v>198</v>
      </c>
      <c r="AJ108" s="4" t="s">
        <v>126</v>
      </c>
      <c r="AK108" s="4" t="s">
        <v>126</v>
      </c>
      <c r="AL108" s="4" t="s">
        <v>126</v>
      </c>
      <c r="AM108" s="4" t="s">
        <v>126</v>
      </c>
      <c r="AN108" s="4" t="s">
        <v>126</v>
      </c>
      <c r="AO108" s="4" t="s">
        <v>126</v>
      </c>
      <c r="AP108" s="4" t="s">
        <v>126</v>
      </c>
      <c r="AQ108" s="4" t="s">
        <v>126</v>
      </c>
      <c r="AR108" s="4" t="s">
        <v>126</v>
      </c>
      <c r="AT108" s="4" t="s">
        <v>126</v>
      </c>
      <c r="AU108" s="4" t="s">
        <v>126</v>
      </c>
      <c r="AV108" s="4" t="s">
        <v>126</v>
      </c>
      <c r="AW108" s="4" t="s">
        <v>126</v>
      </c>
      <c r="AX108" s="4" t="s">
        <v>126</v>
      </c>
      <c r="AY108" s="4" t="s">
        <v>126</v>
      </c>
      <c r="AZ108" s="4" t="s">
        <v>126</v>
      </c>
      <c r="BA108" s="4" t="s">
        <v>126</v>
      </c>
      <c r="BB108" s="4" t="s">
        <v>126</v>
      </c>
      <c r="BC108" s="4" t="s">
        <v>126</v>
      </c>
      <c r="BD108" s="4" t="s">
        <v>126</v>
      </c>
      <c r="BE108" s="4" t="s">
        <v>126</v>
      </c>
      <c r="BF108" s="4" t="s">
        <v>126</v>
      </c>
      <c r="BG108" s="4" t="s">
        <v>126</v>
      </c>
      <c r="BH108" s="4" t="s">
        <v>126</v>
      </c>
      <c r="BI108" s="4" t="s">
        <v>126</v>
      </c>
      <c r="BJ108" s="4" t="s">
        <v>198</v>
      </c>
      <c r="BL108" s="4" t="s">
        <v>126</v>
      </c>
      <c r="BM108" s="4" t="s">
        <v>3494</v>
      </c>
      <c r="BN108" s="4" t="s">
        <v>156</v>
      </c>
      <c r="BO108" s="4" t="s">
        <v>574</v>
      </c>
      <c r="BP108" s="4" t="s">
        <v>3495</v>
      </c>
      <c r="BQ108" s="4" t="s">
        <v>126</v>
      </c>
      <c r="BR108" s="22">
        <v>0.99</v>
      </c>
      <c r="BS108" s="22">
        <v>0.95</v>
      </c>
      <c r="BT108" s="18">
        <v>1</v>
      </c>
      <c r="BU108" s="18"/>
      <c r="BV108" s="18"/>
      <c r="BW108" s="22"/>
      <c r="BX108" s="18"/>
      <c r="BY108" s="18">
        <v>6657</v>
      </c>
      <c r="BZ108" s="18">
        <v>1400000000</v>
      </c>
      <c r="CA108" s="18">
        <v>6420</v>
      </c>
      <c r="CB108" s="18">
        <v>565539081</v>
      </c>
      <c r="CC108" s="18">
        <v>3210</v>
      </c>
      <c r="CD108" s="18">
        <v>242208575</v>
      </c>
      <c r="CE108" s="18">
        <v>2080</v>
      </c>
      <c r="CF108" s="18">
        <v>239279879</v>
      </c>
      <c r="CG108" s="18">
        <v>1530</v>
      </c>
      <c r="CH108" s="18">
        <v>76182199</v>
      </c>
      <c r="CI108" s="18">
        <v>6712</v>
      </c>
      <c r="CJ108" s="18">
        <v>559842983</v>
      </c>
      <c r="CK108" s="18">
        <v>108</v>
      </c>
      <c r="CL108" s="18">
        <v>9173432</v>
      </c>
      <c r="CM108" s="18">
        <v>6037</v>
      </c>
      <c r="CN108" s="18">
        <v>504292301</v>
      </c>
      <c r="CO108" s="18">
        <v>783</v>
      </c>
      <c r="CP108" s="18">
        <v>64740212</v>
      </c>
      <c r="CQ108" s="18"/>
      <c r="CR108" s="18"/>
      <c r="CS108" s="18">
        <v>1758</v>
      </c>
      <c r="CT108" s="18">
        <v>199549845</v>
      </c>
      <c r="CU108" s="18">
        <v>25</v>
      </c>
      <c r="CV108" s="18">
        <v>2130672</v>
      </c>
      <c r="CW108" s="18">
        <v>6795</v>
      </c>
      <c r="CX108" s="18">
        <v>566901956</v>
      </c>
      <c r="CY108" s="18">
        <v>4.8</v>
      </c>
      <c r="CZ108" s="18">
        <v>6.5</v>
      </c>
      <c r="DA108" s="18">
        <v>2.8</v>
      </c>
      <c r="DB108" s="18">
        <v>944</v>
      </c>
      <c r="DC108" s="18">
        <v>240</v>
      </c>
      <c r="DD108" s="18"/>
      <c r="DE108" s="18">
        <v>45</v>
      </c>
      <c r="DF108" s="18">
        <v>1300</v>
      </c>
      <c r="DG108" s="18">
        <v>55</v>
      </c>
      <c r="DH108" s="18">
        <v>30</v>
      </c>
    </row>
    <row r="109" spans="1:112" ht="15" customHeight="1" x14ac:dyDescent="0.25">
      <c r="C109" s="4" t="s">
        <v>3526</v>
      </c>
      <c r="D109" t="s">
        <v>260</v>
      </c>
      <c r="E109" s="4" t="s">
        <v>7019</v>
      </c>
      <c r="R109" s="4" t="s">
        <v>692</v>
      </c>
      <c r="X109" s="18">
        <v>105960225688</v>
      </c>
      <c r="Y109" s="33"/>
      <c r="Z109" s="58">
        <f t="shared" si="3"/>
        <v>0.20799999999999999</v>
      </c>
      <c r="AA109" s="53">
        <v>0.20799999999999999</v>
      </c>
      <c r="AC109" s="18">
        <f t="shared" si="4"/>
        <v>22039726943.104</v>
      </c>
      <c r="AD109" s="33">
        <f t="shared" si="5"/>
        <v>22.039726943104</v>
      </c>
      <c r="AE109" s="4" t="s">
        <v>126</v>
      </c>
      <c r="AF109" s="4" t="s">
        <v>126</v>
      </c>
      <c r="AG109" s="4" t="s">
        <v>126</v>
      </c>
      <c r="AH109" s="4" t="s">
        <v>126</v>
      </c>
      <c r="AJ109" s="4" t="s">
        <v>126</v>
      </c>
      <c r="AN109" s="4" t="s">
        <v>126</v>
      </c>
      <c r="AP109" s="4" t="s">
        <v>126</v>
      </c>
      <c r="AR109" s="4" t="s">
        <v>126</v>
      </c>
      <c r="AS109" s="4" t="s">
        <v>126</v>
      </c>
      <c r="AT109" s="4" t="s">
        <v>126</v>
      </c>
      <c r="AU109" s="4" t="s">
        <v>126</v>
      </c>
      <c r="AV109" s="4" t="s">
        <v>126</v>
      </c>
      <c r="AW109" s="4" t="s">
        <v>126</v>
      </c>
      <c r="AX109" s="4" t="s">
        <v>126</v>
      </c>
      <c r="AY109" s="4" t="s">
        <v>126</v>
      </c>
      <c r="AZ109" s="4" t="s">
        <v>126</v>
      </c>
      <c r="BI109" s="4" t="s">
        <v>126</v>
      </c>
      <c r="BJ109" s="4" t="s">
        <v>198</v>
      </c>
      <c r="BL109" s="4" t="s">
        <v>198</v>
      </c>
      <c r="BR109" s="22"/>
      <c r="BS109" s="22"/>
      <c r="BT109" s="18"/>
      <c r="BU109" s="18"/>
      <c r="BV109" s="18"/>
      <c r="BW109" s="22"/>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row>
    <row r="110" spans="1:112" ht="15" customHeight="1" x14ac:dyDescent="0.25">
      <c r="A110" s="16">
        <v>2013</v>
      </c>
      <c r="B110" s="16"/>
      <c r="C110" s="4" t="s">
        <v>3547</v>
      </c>
      <c r="D110" t="s">
        <v>184</v>
      </c>
      <c r="E110" s="4" t="s">
        <v>7021</v>
      </c>
      <c r="R110" s="4" t="s">
        <v>2144</v>
      </c>
      <c r="W110" s="4" t="s">
        <v>741</v>
      </c>
      <c r="X110" s="18">
        <v>8454619607</v>
      </c>
      <c r="Y110" s="33"/>
      <c r="Z110" s="58">
        <f t="shared" si="3"/>
        <v>0</v>
      </c>
      <c r="AA110" s="54" t="s">
        <v>3553</v>
      </c>
      <c r="AB110" s="37">
        <v>0.1071</v>
      </c>
      <c r="AC110" s="18">
        <f t="shared" si="4"/>
        <v>905489759.90970004</v>
      </c>
      <c r="AD110" s="33">
        <f t="shared" si="5"/>
        <v>0.90548975990970004</v>
      </c>
      <c r="AE110" s="4" t="s">
        <v>126</v>
      </c>
      <c r="AF110" s="4" t="s">
        <v>126</v>
      </c>
      <c r="AG110" s="4" t="s">
        <v>126</v>
      </c>
      <c r="AH110" s="4" t="s">
        <v>126</v>
      </c>
      <c r="AJ110" s="4" t="s">
        <v>126</v>
      </c>
      <c r="AN110" s="4" t="s">
        <v>126</v>
      </c>
      <c r="AR110" s="4" t="s">
        <v>126</v>
      </c>
      <c r="AS110" s="4" t="s">
        <v>126</v>
      </c>
      <c r="AT110" s="4" t="s">
        <v>126</v>
      </c>
      <c r="AU110" s="4" t="s">
        <v>126</v>
      </c>
      <c r="AV110" s="4" t="s">
        <v>126</v>
      </c>
      <c r="AW110" s="4" t="s">
        <v>126</v>
      </c>
      <c r="AX110" s="4" t="s">
        <v>126</v>
      </c>
      <c r="AY110" s="4" t="s">
        <v>126</v>
      </c>
      <c r="AZ110" s="4" t="s">
        <v>126</v>
      </c>
      <c r="BB110" s="4" t="s">
        <v>126</v>
      </c>
      <c r="BC110" s="4" t="s">
        <v>126</v>
      </c>
      <c r="BD110" s="4" t="s">
        <v>126</v>
      </c>
      <c r="BE110" s="4" t="s">
        <v>126</v>
      </c>
      <c r="BF110" s="4" t="s">
        <v>126</v>
      </c>
      <c r="BG110" s="4" t="s">
        <v>126</v>
      </c>
      <c r="BH110" s="4" t="s">
        <v>126</v>
      </c>
      <c r="BI110" s="4" t="s">
        <v>126</v>
      </c>
      <c r="BJ110" s="4" t="s">
        <v>198</v>
      </c>
      <c r="BK110" s="4" t="s">
        <v>3570</v>
      </c>
      <c r="BL110" s="4" t="s">
        <v>198</v>
      </c>
      <c r="BO110" s="4" t="s">
        <v>157</v>
      </c>
      <c r="BP110" s="4" t="s">
        <v>3572</v>
      </c>
      <c r="BQ110" s="4" t="s">
        <v>126</v>
      </c>
      <c r="BR110" s="22">
        <v>1</v>
      </c>
      <c r="BS110" s="22"/>
      <c r="BT110" s="18"/>
      <c r="BU110" s="18">
        <v>75620987</v>
      </c>
      <c r="BV110" s="18"/>
      <c r="BW110" s="22">
        <v>7.4999999999999997E-2</v>
      </c>
      <c r="BX110" s="18" t="s">
        <v>3575</v>
      </c>
      <c r="BY110" s="18">
        <v>118580</v>
      </c>
      <c r="BZ110" s="18">
        <v>7013.83</v>
      </c>
      <c r="CA110" s="18">
        <v>77477</v>
      </c>
      <c r="CB110" s="18">
        <v>4410.6899999999996</v>
      </c>
      <c r="CC110" s="18">
        <v>77477</v>
      </c>
      <c r="CD110" s="18">
        <v>2358.88</v>
      </c>
      <c r="CE110" s="18"/>
      <c r="CF110" s="18">
        <v>1263.1869999999999</v>
      </c>
      <c r="CG110" s="18"/>
      <c r="CH110" s="18">
        <v>788.61900000000003</v>
      </c>
      <c r="CI110" s="18"/>
      <c r="CJ110" s="18"/>
      <c r="CK110" s="18"/>
      <c r="CL110" s="18"/>
      <c r="CM110" s="18"/>
      <c r="CN110" s="18"/>
      <c r="CO110" s="18"/>
      <c r="CP110" s="18"/>
      <c r="CQ110" s="18"/>
      <c r="CR110" s="18"/>
      <c r="CS110" s="18">
        <v>2</v>
      </c>
      <c r="CT110" s="18">
        <v>16571</v>
      </c>
      <c r="CU110" s="18"/>
      <c r="CV110" s="18"/>
      <c r="CW110" s="18"/>
      <c r="CX110" s="18"/>
      <c r="CY110" s="18"/>
      <c r="CZ110" s="18"/>
      <c r="DA110" s="18"/>
      <c r="DB110" s="18">
        <v>310</v>
      </c>
      <c r="DC110" s="18">
        <v>440</v>
      </c>
      <c r="DD110" s="18">
        <v>1050</v>
      </c>
      <c r="DE110" s="18">
        <v>10</v>
      </c>
      <c r="DF110" s="18">
        <v>40940</v>
      </c>
      <c r="DG110" s="18"/>
      <c r="DH110" s="18"/>
    </row>
    <row r="111" spans="1:112" ht="15" customHeight="1" x14ac:dyDescent="0.25">
      <c r="C111" s="4" t="s">
        <v>3589</v>
      </c>
      <c r="D111" t="s">
        <v>278</v>
      </c>
      <c r="E111" s="4" t="s">
        <v>7021</v>
      </c>
      <c r="X111" s="18">
        <v>18827148509</v>
      </c>
      <c r="Y111" s="33"/>
      <c r="Z111" s="58">
        <f t="shared" si="3"/>
        <v>3.9E-2</v>
      </c>
      <c r="AA111" s="53">
        <v>3.9E-2</v>
      </c>
      <c r="AC111" s="18">
        <f t="shared" si="4"/>
        <v>734258791.85099995</v>
      </c>
      <c r="AD111" s="33">
        <f t="shared" si="5"/>
        <v>0.73425879185099996</v>
      </c>
      <c r="AE111" s="4" t="s">
        <v>126</v>
      </c>
      <c r="AF111" s="4" t="s">
        <v>126</v>
      </c>
      <c r="AJ111" s="4" t="s">
        <v>126</v>
      </c>
      <c r="AN111" s="4" t="s">
        <v>126</v>
      </c>
      <c r="AQ111" s="4" t="s">
        <v>126</v>
      </c>
      <c r="AR111" s="4" t="s">
        <v>126</v>
      </c>
      <c r="AS111" s="4" t="s">
        <v>126</v>
      </c>
      <c r="AX111" s="4" t="s">
        <v>126</v>
      </c>
      <c r="AY111" s="4" t="s">
        <v>126</v>
      </c>
      <c r="AZ111" s="4" t="s">
        <v>126</v>
      </c>
      <c r="BA111" s="4" t="s">
        <v>126</v>
      </c>
      <c r="BB111" s="4" t="s">
        <v>126</v>
      </c>
      <c r="BF111" s="4" t="s">
        <v>126</v>
      </c>
      <c r="BG111" s="4" t="s">
        <v>126</v>
      </c>
      <c r="BH111" s="4" t="s">
        <v>126</v>
      </c>
      <c r="BJ111" s="4" t="s">
        <v>198</v>
      </c>
      <c r="BL111" s="4" t="s">
        <v>198</v>
      </c>
      <c r="BR111" s="22"/>
      <c r="BS111" s="22"/>
      <c r="BT111" s="18"/>
      <c r="BU111" s="18"/>
      <c r="BV111" s="18"/>
      <c r="BW111" s="22"/>
      <c r="BX111" s="18"/>
      <c r="BY111" s="18">
        <v>3</v>
      </c>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row>
    <row r="112" spans="1:112" ht="15" customHeight="1" x14ac:dyDescent="0.25">
      <c r="A112" s="16">
        <v>2015</v>
      </c>
      <c r="B112" s="16"/>
      <c r="C112" s="4" t="s">
        <v>3605</v>
      </c>
      <c r="D112" t="s">
        <v>184</v>
      </c>
      <c r="E112" s="4" t="s">
        <v>7019</v>
      </c>
      <c r="R112" s="4" t="s">
        <v>1333</v>
      </c>
      <c r="X112" s="18">
        <v>39853501579</v>
      </c>
      <c r="Y112" s="33"/>
      <c r="Z112" s="58">
        <f t="shared" si="3"/>
        <v>0</v>
      </c>
      <c r="AA112" s="54" t="s">
        <v>3609</v>
      </c>
      <c r="AB112" s="37">
        <v>0.114</v>
      </c>
      <c r="AC112" s="18">
        <f t="shared" si="4"/>
        <v>4543299180.0060005</v>
      </c>
      <c r="AD112" s="33">
        <f t="shared" si="5"/>
        <v>4.5432991800060005</v>
      </c>
      <c r="AE112" s="4" t="s">
        <v>126</v>
      </c>
      <c r="AF112" s="4" t="s">
        <v>126</v>
      </c>
      <c r="AG112" s="4" t="s">
        <v>126</v>
      </c>
      <c r="AH112" s="4" t="s">
        <v>198</v>
      </c>
      <c r="AI112" s="16">
        <v>1602</v>
      </c>
      <c r="AJ112" s="4" t="s">
        <v>126</v>
      </c>
      <c r="AL112" s="4" t="s">
        <v>126</v>
      </c>
      <c r="AP112" s="4" t="s">
        <v>126</v>
      </c>
      <c r="AQ112" s="4" t="s">
        <v>126</v>
      </c>
      <c r="AR112" s="4" t="s">
        <v>126</v>
      </c>
      <c r="AT112" s="4" t="s">
        <v>126</v>
      </c>
      <c r="AU112" s="4" t="s">
        <v>126</v>
      </c>
      <c r="AV112" s="4" t="s">
        <v>126</v>
      </c>
      <c r="AW112" s="4" t="s">
        <v>126</v>
      </c>
      <c r="AX112" s="4" t="s">
        <v>126</v>
      </c>
      <c r="AY112" s="4" t="s">
        <v>126</v>
      </c>
      <c r="AZ112" s="4" t="s">
        <v>126</v>
      </c>
      <c r="BA112" s="4" t="s">
        <v>126</v>
      </c>
      <c r="BB112" s="4" t="s">
        <v>126</v>
      </c>
      <c r="BC112" s="4" t="s">
        <v>126</v>
      </c>
      <c r="BD112" s="4" t="s">
        <v>126</v>
      </c>
      <c r="BE112" s="4" t="s">
        <v>126</v>
      </c>
      <c r="BI112" s="4" t="s">
        <v>126</v>
      </c>
      <c r="BR112" s="22"/>
      <c r="BS112" s="22"/>
      <c r="BT112" s="18">
        <v>1497</v>
      </c>
      <c r="BU112" s="18"/>
      <c r="BV112" s="18"/>
      <c r="BW112" s="22"/>
      <c r="BX112" s="18"/>
      <c r="BY112" s="18">
        <v>12813</v>
      </c>
      <c r="BZ112" s="18">
        <v>858360000</v>
      </c>
      <c r="CA112" s="18">
        <v>11830</v>
      </c>
      <c r="CB112" s="18">
        <v>3677042017</v>
      </c>
      <c r="CC112" s="18">
        <v>5152</v>
      </c>
      <c r="CD112" s="18">
        <v>966830658</v>
      </c>
      <c r="CE112" s="18">
        <v>2462</v>
      </c>
      <c r="CF112" s="18">
        <v>1521800337</v>
      </c>
      <c r="CG112" s="18">
        <v>4216</v>
      </c>
      <c r="CH112" s="18">
        <v>1188411022</v>
      </c>
      <c r="CI112" s="18"/>
      <c r="CJ112" s="18"/>
      <c r="CK112" s="18"/>
      <c r="CL112" s="18"/>
      <c r="CM112" s="18"/>
      <c r="CN112" s="18"/>
      <c r="CO112" s="18"/>
      <c r="CP112" s="18"/>
      <c r="CQ112" s="18"/>
      <c r="CR112" s="18"/>
      <c r="CS112" s="18">
        <v>985</v>
      </c>
      <c r="CT112" s="18">
        <v>832574707</v>
      </c>
      <c r="CU112" s="18"/>
      <c r="CV112" s="18"/>
      <c r="CW112" s="18"/>
      <c r="CX112" s="18"/>
      <c r="CY112" s="18">
        <v>4.5</v>
      </c>
      <c r="CZ112" s="18">
        <v>4.0999999999999996</v>
      </c>
      <c r="DA112" s="18">
        <v>6.4</v>
      </c>
      <c r="DB112" s="18">
        <v>149</v>
      </c>
      <c r="DC112" s="18">
        <v>189</v>
      </c>
      <c r="DD112" s="18">
        <v>338</v>
      </c>
      <c r="DE112" s="18">
        <v>38</v>
      </c>
      <c r="DF112" s="18"/>
      <c r="DG112" s="18">
        <v>66</v>
      </c>
      <c r="DH112" s="18"/>
    </row>
    <row r="113" spans="1:112" ht="15" customHeight="1" x14ac:dyDescent="0.25">
      <c r="C113" s="4" t="s">
        <v>3651</v>
      </c>
      <c r="D113" t="s">
        <v>260</v>
      </c>
      <c r="E113" s="4" t="s">
        <v>7021</v>
      </c>
      <c r="X113" s="18">
        <v>23131940280</v>
      </c>
      <c r="Y113" s="33"/>
      <c r="Z113" s="58">
        <f t="shared" si="3"/>
        <v>0</v>
      </c>
      <c r="AA113" s="54" t="s">
        <v>193</v>
      </c>
      <c r="AB113" s="37">
        <v>6.5000000000000002E-2</v>
      </c>
      <c r="AC113" s="18">
        <f t="shared" si="4"/>
        <v>1503576118.2</v>
      </c>
      <c r="AD113" s="33">
        <f t="shared" si="5"/>
        <v>1.5035761182</v>
      </c>
      <c r="AE113" s="4" t="s">
        <v>126</v>
      </c>
      <c r="AF113" s="4" t="s">
        <v>126</v>
      </c>
      <c r="AG113" s="4" t="s">
        <v>126</v>
      </c>
      <c r="AH113" s="4" t="s">
        <v>198</v>
      </c>
      <c r="AI113" s="16">
        <v>20</v>
      </c>
      <c r="AJ113" s="4" t="s">
        <v>126</v>
      </c>
      <c r="AL113" s="4" t="s">
        <v>126</v>
      </c>
      <c r="AM113" s="4" t="s">
        <v>126</v>
      </c>
      <c r="AN113" s="4" t="s">
        <v>126</v>
      </c>
      <c r="AO113" s="4" t="s">
        <v>126</v>
      </c>
      <c r="AQ113" s="4" t="s">
        <v>126</v>
      </c>
      <c r="AR113" s="4" t="s">
        <v>126</v>
      </c>
      <c r="AS113" s="4" t="s">
        <v>126</v>
      </c>
      <c r="AT113" s="4" t="s">
        <v>126</v>
      </c>
      <c r="AU113" s="4" t="s">
        <v>126</v>
      </c>
      <c r="AV113" s="4" t="s">
        <v>126</v>
      </c>
      <c r="AW113" s="4" t="s">
        <v>126</v>
      </c>
      <c r="AX113" s="4" t="s">
        <v>126</v>
      </c>
      <c r="AY113" s="4" t="s">
        <v>126</v>
      </c>
      <c r="AZ113" s="4" t="s">
        <v>126</v>
      </c>
      <c r="BA113" s="4" t="s">
        <v>126</v>
      </c>
      <c r="BB113" s="4" t="s">
        <v>126</v>
      </c>
      <c r="BC113" s="4" t="s">
        <v>126</v>
      </c>
      <c r="BD113" s="4" t="s">
        <v>126</v>
      </c>
      <c r="BE113" s="4" t="s">
        <v>126</v>
      </c>
      <c r="BF113" s="4" t="s">
        <v>126</v>
      </c>
      <c r="BG113" s="4" t="s">
        <v>126</v>
      </c>
      <c r="BH113" s="4" t="s">
        <v>126</v>
      </c>
      <c r="BJ113" s="4" t="s">
        <v>198</v>
      </c>
      <c r="BL113" s="4" t="s">
        <v>198</v>
      </c>
      <c r="BR113" s="22"/>
      <c r="BS113" s="22"/>
      <c r="BT113" s="18"/>
      <c r="BU113" s="18"/>
      <c r="BV113" s="18"/>
      <c r="BW113" s="22"/>
      <c r="BX113" s="18"/>
      <c r="BY113" s="18"/>
      <c r="BZ113" s="18"/>
      <c r="CA113" s="18"/>
      <c r="CB113" s="18">
        <v>14795840000</v>
      </c>
      <c r="CC113" s="18"/>
      <c r="CD113" s="18"/>
      <c r="CE113" s="18"/>
      <c r="CF113" s="18">
        <v>4523580000</v>
      </c>
      <c r="CG113" s="18"/>
      <c r="CH113" s="18"/>
      <c r="CI113" s="18"/>
      <c r="CJ113" s="18"/>
      <c r="CK113" s="18"/>
      <c r="CL113" s="18">
        <v>5671960000</v>
      </c>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row>
    <row r="114" spans="1:112" ht="15" customHeight="1" x14ac:dyDescent="0.25">
      <c r="C114" s="4" t="s">
        <v>3681</v>
      </c>
      <c r="D114" t="s">
        <v>319</v>
      </c>
      <c r="E114" s="4" t="s">
        <v>7021</v>
      </c>
      <c r="R114" s="4" t="s">
        <v>692</v>
      </c>
      <c r="X114" s="18">
        <v>2373416268</v>
      </c>
      <c r="Y114" s="33"/>
      <c r="Z114" s="58">
        <f t="shared" si="3"/>
        <v>0</v>
      </c>
      <c r="AA114" s="54" t="s">
        <v>159</v>
      </c>
      <c r="AB114" s="37">
        <v>0.35</v>
      </c>
      <c r="AC114" s="18">
        <f t="shared" si="4"/>
        <v>830695693.79999995</v>
      </c>
      <c r="AD114" s="33">
        <f t="shared" si="5"/>
        <v>0.83069569379999997</v>
      </c>
      <c r="AE114" s="4" t="s">
        <v>126</v>
      </c>
      <c r="AF114" s="4" t="s">
        <v>126</v>
      </c>
      <c r="AG114" s="4" t="s">
        <v>126</v>
      </c>
      <c r="AH114" s="4" t="s">
        <v>198</v>
      </c>
      <c r="AI114" s="16">
        <v>124</v>
      </c>
      <c r="AJ114" s="4" t="s">
        <v>126</v>
      </c>
      <c r="AK114" s="4" t="s">
        <v>126</v>
      </c>
      <c r="AL114" s="4" t="s">
        <v>126</v>
      </c>
      <c r="AM114" s="4" t="s">
        <v>126</v>
      </c>
      <c r="AN114" s="4" t="s">
        <v>126</v>
      </c>
      <c r="AO114" s="4" t="s">
        <v>126</v>
      </c>
      <c r="AP114" s="4" t="s">
        <v>126</v>
      </c>
      <c r="AQ114" s="4" t="s">
        <v>126</v>
      </c>
      <c r="AR114" s="4" t="s">
        <v>126</v>
      </c>
      <c r="AS114" s="4" t="s">
        <v>126</v>
      </c>
      <c r="AT114" s="4" t="s">
        <v>126</v>
      </c>
      <c r="AU114" s="4" t="s">
        <v>126</v>
      </c>
      <c r="AV114" s="4" t="s">
        <v>126</v>
      </c>
      <c r="AW114" s="4" t="s">
        <v>126</v>
      </c>
      <c r="AX114" s="4" t="s">
        <v>126</v>
      </c>
      <c r="AY114" s="4" t="s">
        <v>126</v>
      </c>
      <c r="AZ114" s="4" t="s">
        <v>126</v>
      </c>
      <c r="BA114" s="4" t="s">
        <v>126</v>
      </c>
      <c r="BB114" s="4" t="s">
        <v>126</v>
      </c>
      <c r="BC114" s="4" t="s">
        <v>126</v>
      </c>
      <c r="BD114" s="4" t="s">
        <v>126</v>
      </c>
      <c r="BE114" s="4" t="s">
        <v>126</v>
      </c>
      <c r="BF114" s="4" t="s">
        <v>126</v>
      </c>
      <c r="BG114" s="4" t="s">
        <v>126</v>
      </c>
      <c r="BH114" s="4" t="s">
        <v>126</v>
      </c>
      <c r="BI114" s="4" t="s">
        <v>126</v>
      </c>
      <c r="BJ114" s="4" t="s">
        <v>198</v>
      </c>
      <c r="BL114" s="4" t="s">
        <v>198</v>
      </c>
      <c r="BR114" s="22"/>
      <c r="BS114" s="22"/>
      <c r="BT114" s="18"/>
      <c r="BU114" s="18"/>
      <c r="BV114" s="18"/>
      <c r="BW114" s="22"/>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v>10</v>
      </c>
      <c r="DC114" s="18"/>
      <c r="DD114" s="18"/>
      <c r="DE114" s="18">
        <v>15</v>
      </c>
      <c r="DF114" s="18"/>
      <c r="DG114" s="18">
        <v>45</v>
      </c>
      <c r="DH114" s="18">
        <v>5</v>
      </c>
    </row>
    <row r="115" spans="1:112" ht="15" customHeight="1" x14ac:dyDescent="0.25">
      <c r="C115" s="4" t="s">
        <v>3705</v>
      </c>
      <c r="D115" t="s">
        <v>319</v>
      </c>
      <c r="E115" s="4" t="s">
        <v>7020</v>
      </c>
      <c r="R115" s="4" t="s">
        <v>692</v>
      </c>
      <c r="X115" s="18">
        <v>3201187800</v>
      </c>
      <c r="Y115" s="33"/>
      <c r="Z115" s="58">
        <f t="shared" si="3"/>
        <v>0</v>
      </c>
      <c r="AA115" s="54" t="s">
        <v>3711</v>
      </c>
      <c r="AB115" s="37">
        <v>6.7000000000000004E-2</v>
      </c>
      <c r="AC115" s="18">
        <f t="shared" si="4"/>
        <v>214479582.60000002</v>
      </c>
      <c r="AD115" s="33">
        <f t="shared" si="5"/>
        <v>0.21447958260000002</v>
      </c>
      <c r="AE115" s="4" t="s">
        <v>126</v>
      </c>
      <c r="AF115" s="4" t="s">
        <v>126</v>
      </c>
      <c r="AG115" s="4" t="s">
        <v>126</v>
      </c>
      <c r="AH115" s="4" t="s">
        <v>198</v>
      </c>
      <c r="AI115" s="16">
        <v>350</v>
      </c>
      <c r="AJ115" s="4" t="s">
        <v>126</v>
      </c>
      <c r="AM115" s="4" t="s">
        <v>126</v>
      </c>
      <c r="AO115" s="4" t="s">
        <v>126</v>
      </c>
      <c r="AP115" s="4" t="s">
        <v>126</v>
      </c>
      <c r="AQ115" s="4" t="s">
        <v>126</v>
      </c>
      <c r="AR115" s="4" t="s">
        <v>126</v>
      </c>
      <c r="AS115" s="4" t="s">
        <v>126</v>
      </c>
      <c r="AT115" s="4" t="s">
        <v>126</v>
      </c>
      <c r="AX115" s="4" t="s">
        <v>126</v>
      </c>
      <c r="AY115" s="4" t="s">
        <v>126</v>
      </c>
      <c r="AZ115" s="4" t="s">
        <v>126</v>
      </c>
      <c r="BA115" s="4" t="s">
        <v>126</v>
      </c>
      <c r="BB115" s="4" t="s">
        <v>126</v>
      </c>
      <c r="BC115" s="4" t="s">
        <v>126</v>
      </c>
      <c r="BD115" s="4" t="s">
        <v>126</v>
      </c>
      <c r="BE115" s="4" t="s">
        <v>126</v>
      </c>
      <c r="BF115" s="4" t="s">
        <v>126</v>
      </c>
      <c r="BG115" s="4" t="s">
        <v>126</v>
      </c>
      <c r="BH115" s="4" t="s">
        <v>126</v>
      </c>
      <c r="BJ115" s="4" t="s">
        <v>198</v>
      </c>
      <c r="BL115" s="4" t="s">
        <v>198</v>
      </c>
      <c r="BQ115" s="4" t="s">
        <v>126</v>
      </c>
      <c r="BR115" s="22"/>
      <c r="BS115" s="22"/>
      <c r="BT115" s="18"/>
      <c r="BU115" s="18"/>
      <c r="BV115" s="18"/>
      <c r="BW115" s="22"/>
      <c r="BX115" s="18"/>
      <c r="BY115" s="18"/>
      <c r="BZ115" s="18">
        <v>198455333</v>
      </c>
      <c r="CA115" s="18">
        <v>206</v>
      </c>
      <c r="CB115" s="18">
        <v>25238730</v>
      </c>
      <c r="CC115" s="18">
        <v>154</v>
      </c>
      <c r="CD115" s="18">
        <v>14126164</v>
      </c>
      <c r="CE115" s="18">
        <v>26</v>
      </c>
      <c r="CF115" s="18">
        <v>10686479</v>
      </c>
      <c r="CG115" s="18">
        <v>26</v>
      </c>
      <c r="CH115" s="18">
        <v>426088</v>
      </c>
      <c r="CI115" s="18">
        <v>193</v>
      </c>
      <c r="CJ115" s="18">
        <v>18225994</v>
      </c>
      <c r="CK115" s="18">
        <v>13</v>
      </c>
      <c r="CL115" s="18">
        <v>7012736</v>
      </c>
      <c r="CM115" s="18">
        <v>105</v>
      </c>
      <c r="CN115" s="18">
        <v>19100116</v>
      </c>
      <c r="CO115" s="18">
        <v>11</v>
      </c>
      <c r="CP115" s="18">
        <v>420774</v>
      </c>
      <c r="CQ115" s="18">
        <v>54</v>
      </c>
      <c r="CR115" s="18">
        <v>6230960</v>
      </c>
      <c r="CS115" s="18">
        <v>43</v>
      </c>
      <c r="CT115" s="18">
        <v>5202437</v>
      </c>
      <c r="CU115" s="18"/>
      <c r="CV115" s="18"/>
      <c r="CW115" s="18"/>
      <c r="CX115" s="18"/>
      <c r="CY115" s="18">
        <v>4</v>
      </c>
      <c r="CZ115" s="18">
        <v>3</v>
      </c>
      <c r="DA115" s="18">
        <v>4</v>
      </c>
      <c r="DB115" s="18"/>
      <c r="DC115" s="18"/>
      <c r="DD115" s="18"/>
      <c r="DE115" s="18">
        <v>60</v>
      </c>
      <c r="DF115" s="18"/>
      <c r="DG115" s="18">
        <v>48</v>
      </c>
      <c r="DH115" s="18">
        <v>4</v>
      </c>
    </row>
    <row r="116" spans="1:112" ht="15" customHeight="1" x14ac:dyDescent="0.25">
      <c r="C116" s="4" t="s">
        <v>3752</v>
      </c>
      <c r="D116" t="s">
        <v>260</v>
      </c>
      <c r="E116" s="4" t="s">
        <v>7022</v>
      </c>
      <c r="X116" s="18">
        <v>42817472975</v>
      </c>
      <c r="Y116" s="33"/>
      <c r="Z116" s="58">
        <f t="shared" si="3"/>
        <v>7.0000000000000007E-2</v>
      </c>
      <c r="AA116" s="53">
        <v>7.0000000000000007E-2</v>
      </c>
      <c r="AC116" s="18">
        <f t="shared" si="4"/>
        <v>2997223108.2500005</v>
      </c>
      <c r="AD116" s="33">
        <f t="shared" si="5"/>
        <v>2.9972231082500005</v>
      </c>
      <c r="AE116" s="4" t="s">
        <v>126</v>
      </c>
      <c r="BJ116" s="4" t="s">
        <v>198</v>
      </c>
      <c r="BL116" s="4" t="s">
        <v>198</v>
      </c>
      <c r="BR116" s="22"/>
      <c r="BS116" s="22"/>
      <c r="BT116" s="18"/>
      <c r="BU116" s="18"/>
      <c r="BV116" s="18"/>
      <c r="BW116" s="22"/>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row>
    <row r="117" spans="1:112" ht="15" customHeight="1" x14ac:dyDescent="0.25">
      <c r="A117" s="16">
        <v>2014</v>
      </c>
      <c r="B117" s="16"/>
      <c r="C117" s="4" t="s">
        <v>3759</v>
      </c>
      <c r="D117" t="s">
        <v>184</v>
      </c>
      <c r="E117" s="4" t="s">
        <v>7019</v>
      </c>
      <c r="R117" s="4" t="s">
        <v>692</v>
      </c>
      <c r="X117" s="18">
        <v>6113951011</v>
      </c>
      <c r="Y117" s="33"/>
      <c r="Z117" s="58">
        <f t="shared" si="3"/>
        <v>0.19700000000000001</v>
      </c>
      <c r="AA117" s="53">
        <v>0.19700000000000001</v>
      </c>
      <c r="AC117" s="18">
        <f t="shared" si="4"/>
        <v>1204448349.1670001</v>
      </c>
      <c r="AD117" s="33">
        <f t="shared" si="5"/>
        <v>1.2044483491670002</v>
      </c>
      <c r="AF117" s="4" t="s">
        <v>126</v>
      </c>
      <c r="AG117" s="4" t="s">
        <v>126</v>
      </c>
      <c r="AJ117" s="4" t="s">
        <v>126</v>
      </c>
      <c r="AL117" s="4" t="s">
        <v>126</v>
      </c>
      <c r="AN117" s="4" t="s">
        <v>126</v>
      </c>
      <c r="AS117" s="4" t="s">
        <v>126</v>
      </c>
      <c r="AT117" s="4" t="s">
        <v>126</v>
      </c>
      <c r="AU117" s="4" t="s">
        <v>126</v>
      </c>
      <c r="AV117" s="4" t="s">
        <v>126</v>
      </c>
      <c r="AW117" s="4" t="s">
        <v>126</v>
      </c>
      <c r="AX117" s="4" t="s">
        <v>126</v>
      </c>
      <c r="AY117" s="4" t="s">
        <v>126</v>
      </c>
      <c r="AZ117" s="4" t="s">
        <v>126</v>
      </c>
      <c r="BA117" s="4" t="s">
        <v>126</v>
      </c>
      <c r="BB117" s="4" t="s">
        <v>126</v>
      </c>
      <c r="BI117" s="4" t="s">
        <v>126</v>
      </c>
      <c r="BR117" s="22"/>
      <c r="BS117" s="22"/>
      <c r="BT117" s="18"/>
      <c r="BU117" s="18"/>
      <c r="BV117" s="18"/>
      <c r="BW117" s="22"/>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row>
    <row r="118" spans="1:112" ht="15" customHeight="1" x14ac:dyDescent="0.25">
      <c r="A118" s="16">
        <v>2010</v>
      </c>
      <c r="B118" s="16"/>
      <c r="C118" s="4" t="s">
        <v>3781</v>
      </c>
      <c r="D118" t="s">
        <v>184</v>
      </c>
      <c r="E118" s="4" t="s">
        <v>7019</v>
      </c>
      <c r="R118" s="4" t="s">
        <v>3811</v>
      </c>
      <c r="W118" s="4" t="s">
        <v>151</v>
      </c>
      <c r="X118" s="18">
        <v>56546957475</v>
      </c>
      <c r="Y118" s="33"/>
      <c r="Z118" s="58">
        <f t="shared" si="3"/>
        <v>0</v>
      </c>
      <c r="AA118" s="54" t="s">
        <v>2045</v>
      </c>
      <c r="AB118" s="37">
        <v>0.12</v>
      </c>
      <c r="AC118" s="18">
        <f t="shared" si="4"/>
        <v>6785634897</v>
      </c>
      <c r="AD118" s="33">
        <f t="shared" si="5"/>
        <v>6.7856348970000004</v>
      </c>
      <c r="AE118" s="4" t="s">
        <v>126</v>
      </c>
      <c r="AF118" s="4" t="s">
        <v>126</v>
      </c>
      <c r="AG118" s="4" t="s">
        <v>126</v>
      </c>
      <c r="AH118" s="4" t="s">
        <v>198</v>
      </c>
      <c r="AJ118" s="4" t="s">
        <v>126</v>
      </c>
      <c r="AK118" s="4" t="s">
        <v>126</v>
      </c>
      <c r="AL118" s="4" t="s">
        <v>126</v>
      </c>
      <c r="AM118" s="4" t="s">
        <v>126</v>
      </c>
      <c r="AN118" s="4" t="s">
        <v>126</v>
      </c>
      <c r="AO118" s="4" t="s">
        <v>126</v>
      </c>
      <c r="AP118" s="4" t="s">
        <v>126</v>
      </c>
      <c r="AQ118" s="4" t="s">
        <v>126</v>
      </c>
      <c r="AR118" s="4" t="s">
        <v>126</v>
      </c>
      <c r="AS118" s="4" t="s">
        <v>126</v>
      </c>
      <c r="AT118" s="4" t="s">
        <v>126</v>
      </c>
      <c r="AU118" s="4" t="s">
        <v>126</v>
      </c>
      <c r="AV118" s="4" t="s">
        <v>126</v>
      </c>
      <c r="AW118" s="4" t="s">
        <v>126</v>
      </c>
      <c r="AX118" s="4" t="s">
        <v>126</v>
      </c>
      <c r="AY118" s="4" t="s">
        <v>126</v>
      </c>
      <c r="AZ118" s="4" t="s">
        <v>126</v>
      </c>
      <c r="BA118" s="4" t="s">
        <v>126</v>
      </c>
      <c r="BB118" s="4" t="s">
        <v>126</v>
      </c>
      <c r="BC118" s="4" t="s">
        <v>126</v>
      </c>
      <c r="BD118" s="4" t="s">
        <v>126</v>
      </c>
      <c r="BE118" s="4" t="s">
        <v>126</v>
      </c>
      <c r="BF118" s="4" t="s">
        <v>126</v>
      </c>
      <c r="BG118" s="4" t="s">
        <v>126</v>
      </c>
      <c r="BH118" s="4" t="s">
        <v>126</v>
      </c>
      <c r="BI118" s="4" t="s">
        <v>126</v>
      </c>
      <c r="BJ118" s="4" t="s">
        <v>198</v>
      </c>
      <c r="BL118" s="4" t="s">
        <v>198</v>
      </c>
      <c r="BN118" s="4" t="s">
        <v>156</v>
      </c>
      <c r="BO118" s="4" t="s">
        <v>157</v>
      </c>
      <c r="BQ118" s="4" t="s">
        <v>126</v>
      </c>
      <c r="BR118" s="22"/>
      <c r="BS118" s="22"/>
      <c r="BT118" s="18">
        <v>0</v>
      </c>
      <c r="BU118" s="18"/>
      <c r="BV118" s="18"/>
      <c r="BW118" s="22"/>
      <c r="BX118" s="18"/>
      <c r="BY118" s="18"/>
      <c r="BZ118" s="18">
        <v>6253707865</v>
      </c>
      <c r="CA118" s="18">
        <v>9441</v>
      </c>
      <c r="CB118" s="18">
        <v>5113370787</v>
      </c>
      <c r="CC118" s="18">
        <v>4699</v>
      </c>
      <c r="CD118" s="18">
        <v>1946292135</v>
      </c>
      <c r="CE118" s="18">
        <v>1808</v>
      </c>
      <c r="CF118" s="18">
        <v>2631011236</v>
      </c>
      <c r="CG118" s="18">
        <v>2934</v>
      </c>
      <c r="CH118" s="18">
        <v>940674157</v>
      </c>
      <c r="CI118" s="18"/>
      <c r="CJ118" s="18"/>
      <c r="CK118" s="18"/>
      <c r="CL118" s="18"/>
      <c r="CM118" s="18">
        <v>2561</v>
      </c>
      <c r="CN118" s="18">
        <v>2571665045</v>
      </c>
      <c r="CO118" s="18"/>
      <c r="CP118" s="18"/>
      <c r="CQ118" s="18"/>
      <c r="CR118" s="18"/>
      <c r="CS118" s="18">
        <v>17811</v>
      </c>
      <c r="CT118" s="18">
        <v>499699015</v>
      </c>
      <c r="CU118" s="18"/>
      <c r="CV118" s="18"/>
      <c r="CW118" s="18"/>
      <c r="CX118" s="18"/>
      <c r="CY118" s="18"/>
      <c r="CZ118" s="18"/>
      <c r="DA118" s="18"/>
      <c r="DB118" s="18"/>
      <c r="DC118" s="18"/>
      <c r="DD118" s="18"/>
      <c r="DE118" s="18"/>
      <c r="DF118" s="18"/>
      <c r="DG118" s="18"/>
      <c r="DH118" s="18"/>
    </row>
    <row r="119" spans="1:112" ht="15" customHeight="1" x14ac:dyDescent="0.25">
      <c r="A119" s="16">
        <v>2006</v>
      </c>
      <c r="B119" s="16"/>
      <c r="C119" s="4" t="s">
        <v>3829</v>
      </c>
      <c r="D119" t="s">
        <v>184</v>
      </c>
      <c r="E119" s="4" t="s">
        <v>7019</v>
      </c>
      <c r="R119" s="4" t="s">
        <v>692</v>
      </c>
      <c r="W119" s="4" t="s">
        <v>741</v>
      </c>
      <c r="X119" s="18">
        <v>85506243833</v>
      </c>
      <c r="Y119" s="33"/>
      <c r="Z119" s="58">
        <f t="shared" si="3"/>
        <v>0.13109999999999999</v>
      </c>
      <c r="AA119" s="53">
        <v>0.13109999999999999</v>
      </c>
      <c r="AC119" s="18">
        <f t="shared" si="4"/>
        <v>11209868566.5063</v>
      </c>
      <c r="AD119" s="33">
        <f t="shared" si="5"/>
        <v>11.2098685665063</v>
      </c>
      <c r="AE119" s="4" t="s">
        <v>126</v>
      </c>
      <c r="AF119" s="4" t="s">
        <v>126</v>
      </c>
      <c r="AG119" s="4" t="s">
        <v>126</v>
      </c>
      <c r="AJ119" s="4" t="s">
        <v>126</v>
      </c>
      <c r="AL119" s="4" t="s">
        <v>126</v>
      </c>
      <c r="AN119" s="4" t="s">
        <v>126</v>
      </c>
      <c r="AS119" s="4" t="s">
        <v>126</v>
      </c>
      <c r="BA119" s="4" t="s">
        <v>126</v>
      </c>
      <c r="BB119" s="4" t="s">
        <v>126</v>
      </c>
      <c r="BI119" s="4" t="s">
        <v>126</v>
      </c>
      <c r="BR119" s="22"/>
      <c r="BS119" s="22"/>
      <c r="BT119" s="18"/>
      <c r="BU119" s="18"/>
      <c r="BV119" s="18"/>
      <c r="BW119" s="22"/>
      <c r="BX119" s="18"/>
      <c r="BY119" s="18">
        <v>665</v>
      </c>
      <c r="BZ119" s="18">
        <v>1440593499</v>
      </c>
      <c r="CA119" s="18"/>
      <c r="CB119" s="18"/>
      <c r="CC119" s="18"/>
      <c r="CD119" s="18"/>
      <c r="CE119" s="18">
        <v>504</v>
      </c>
      <c r="CF119" s="18">
        <v>563272058</v>
      </c>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v>84</v>
      </c>
      <c r="DH119" s="18"/>
    </row>
    <row r="120" spans="1:112" ht="15" customHeight="1" x14ac:dyDescent="0.25">
      <c r="C120" s="4" t="s">
        <v>3851</v>
      </c>
      <c r="D120" t="s">
        <v>278</v>
      </c>
      <c r="E120" s="4" t="s">
        <v>7019</v>
      </c>
      <c r="R120" s="4" t="s">
        <v>692</v>
      </c>
      <c r="X120" s="18">
        <v>30123914808</v>
      </c>
      <c r="Y120" s="33"/>
      <c r="Z120" s="58">
        <f t="shared" si="3"/>
        <v>0.11600000000000001</v>
      </c>
      <c r="AA120" s="53">
        <v>0.11600000000000001</v>
      </c>
      <c r="AC120" s="18">
        <f t="shared" si="4"/>
        <v>3494374117.7280002</v>
      </c>
      <c r="AD120" s="62">
        <f t="shared" si="5"/>
        <v>3.4943741177280003</v>
      </c>
      <c r="AF120" s="4" t="s">
        <v>126</v>
      </c>
      <c r="AG120" s="4" t="s">
        <v>126</v>
      </c>
      <c r="AJ120" s="4" t="s">
        <v>126</v>
      </c>
      <c r="BI120" s="4" t="s">
        <v>126</v>
      </c>
      <c r="BR120" s="22"/>
      <c r="BS120" s="22"/>
      <c r="BT120" s="18"/>
      <c r="BU120" s="18"/>
      <c r="BV120" s="18"/>
      <c r="BW120" s="22"/>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row>
    <row r="121" spans="1:112" ht="15" customHeight="1" x14ac:dyDescent="0.25">
      <c r="A121" s="16">
        <v>2010</v>
      </c>
      <c r="B121" s="16"/>
      <c r="C121" s="4" t="s">
        <v>3863</v>
      </c>
      <c r="D121" t="s">
        <v>319</v>
      </c>
      <c r="E121" s="4" t="s">
        <v>7020</v>
      </c>
      <c r="R121" s="4" t="s">
        <v>692</v>
      </c>
      <c r="X121" s="18">
        <v>14114631280</v>
      </c>
      <c r="Y121" s="33"/>
      <c r="Z121" s="58">
        <f t="shared" si="3"/>
        <v>0</v>
      </c>
      <c r="AA121" s="54" t="s">
        <v>2182</v>
      </c>
      <c r="AB121" s="37">
        <v>0.04</v>
      </c>
      <c r="AC121" s="18">
        <f t="shared" si="4"/>
        <v>564585251.20000005</v>
      </c>
      <c r="AD121" s="33">
        <f t="shared" si="5"/>
        <v>0.56458525120000003</v>
      </c>
      <c r="AE121" s="4" t="s">
        <v>126</v>
      </c>
      <c r="AF121" s="4" t="s">
        <v>126</v>
      </c>
      <c r="AG121" s="4" t="s">
        <v>126</v>
      </c>
      <c r="AH121" s="4" t="s">
        <v>198</v>
      </c>
      <c r="AJ121" s="4" t="s">
        <v>126</v>
      </c>
      <c r="AN121" s="4" t="s">
        <v>126</v>
      </c>
      <c r="AP121" s="4" t="s">
        <v>126</v>
      </c>
      <c r="AQ121" s="4" t="s">
        <v>126</v>
      </c>
      <c r="AR121" s="4" t="s">
        <v>126</v>
      </c>
      <c r="AS121" s="4" t="s">
        <v>126</v>
      </c>
      <c r="AT121" s="4" t="s">
        <v>126</v>
      </c>
      <c r="AU121" s="4" t="s">
        <v>126</v>
      </c>
      <c r="AV121" s="4" t="s">
        <v>126</v>
      </c>
      <c r="AW121" s="4" t="s">
        <v>126</v>
      </c>
      <c r="BA121" s="4" t="s">
        <v>126</v>
      </c>
      <c r="BB121" s="4" t="s">
        <v>126</v>
      </c>
      <c r="BC121" s="4" t="s">
        <v>126</v>
      </c>
      <c r="BD121" s="4" t="s">
        <v>126</v>
      </c>
      <c r="BE121" s="4" t="s">
        <v>126</v>
      </c>
      <c r="BI121" s="4" t="s">
        <v>126</v>
      </c>
      <c r="BJ121" s="4" t="s">
        <v>198</v>
      </c>
      <c r="BL121" s="4" t="s">
        <v>126</v>
      </c>
      <c r="BQ121" s="4" t="s">
        <v>198</v>
      </c>
      <c r="BR121" s="22"/>
      <c r="BS121" s="22"/>
      <c r="BT121" s="18"/>
      <c r="BU121" s="18"/>
      <c r="BV121" s="18"/>
      <c r="BW121" s="22"/>
      <c r="BX121" s="18"/>
      <c r="BY121" s="18">
        <v>20206</v>
      </c>
      <c r="BZ121" s="18">
        <v>278336327.52999997</v>
      </c>
      <c r="CA121" s="18">
        <v>12261</v>
      </c>
      <c r="CB121" s="18">
        <v>562604611.72000003</v>
      </c>
      <c r="CC121" s="18">
        <v>7760</v>
      </c>
      <c r="CD121" s="18">
        <v>187597030.91</v>
      </c>
      <c r="CE121" s="18">
        <v>1761</v>
      </c>
      <c r="CF121" s="18">
        <v>302093978.94999999</v>
      </c>
      <c r="CG121" s="18">
        <v>2297</v>
      </c>
      <c r="CH121" s="18">
        <v>33753598.229999997</v>
      </c>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row>
    <row r="122" spans="1:112" ht="15" customHeight="1" x14ac:dyDescent="0.25">
      <c r="C122" s="4" t="s">
        <v>3895</v>
      </c>
      <c r="D122" t="s">
        <v>319</v>
      </c>
      <c r="E122" s="4" t="s">
        <v>7020</v>
      </c>
      <c r="X122" s="18">
        <v>7064971176</v>
      </c>
      <c r="Y122" s="33"/>
      <c r="Z122" s="58">
        <f t="shared" si="3"/>
        <v>0</v>
      </c>
      <c r="AA122" s="54" t="s">
        <v>454</v>
      </c>
      <c r="AB122" s="37">
        <v>0.15</v>
      </c>
      <c r="AC122" s="18">
        <f t="shared" si="4"/>
        <v>1059745676.4</v>
      </c>
      <c r="AD122" s="33">
        <f t="shared" si="5"/>
        <v>1.0597456763999999</v>
      </c>
      <c r="AE122" s="4" t="s">
        <v>126</v>
      </c>
      <c r="AF122" s="4" t="s">
        <v>126</v>
      </c>
      <c r="AG122" s="4" t="s">
        <v>126</v>
      </c>
      <c r="AH122" s="4" t="s">
        <v>198</v>
      </c>
      <c r="AJ122" s="4" t="s">
        <v>126</v>
      </c>
      <c r="AM122" s="4" t="s">
        <v>126</v>
      </c>
      <c r="AN122" s="4" t="s">
        <v>126</v>
      </c>
      <c r="AO122" s="4" t="s">
        <v>126</v>
      </c>
      <c r="AP122" s="4" t="s">
        <v>126</v>
      </c>
      <c r="AR122" s="4" t="s">
        <v>126</v>
      </c>
      <c r="AS122" s="4" t="s">
        <v>126</v>
      </c>
      <c r="AT122" s="4" t="s">
        <v>126</v>
      </c>
      <c r="AU122" s="4" t="s">
        <v>126</v>
      </c>
      <c r="AV122" s="4" t="s">
        <v>126</v>
      </c>
      <c r="AW122" s="4" t="s">
        <v>126</v>
      </c>
      <c r="BA122" s="4" t="s">
        <v>126</v>
      </c>
      <c r="BB122" s="4" t="s">
        <v>126</v>
      </c>
      <c r="BC122" s="4" t="s">
        <v>126</v>
      </c>
      <c r="BD122" s="4" t="s">
        <v>126</v>
      </c>
      <c r="BE122" s="4" t="s">
        <v>126</v>
      </c>
      <c r="BF122" s="4" t="s">
        <v>126</v>
      </c>
      <c r="BG122" s="4" t="s">
        <v>126</v>
      </c>
      <c r="BH122" s="4" t="s">
        <v>126</v>
      </c>
      <c r="BJ122" s="4" t="s">
        <v>198</v>
      </c>
      <c r="BL122" s="4" t="s">
        <v>198</v>
      </c>
      <c r="BQ122" s="4" t="s">
        <v>198</v>
      </c>
      <c r="BR122" s="22"/>
      <c r="BS122" s="22"/>
      <c r="BT122" s="18"/>
      <c r="BU122" s="18"/>
      <c r="BV122" s="18"/>
      <c r="BW122" s="22"/>
      <c r="BX122" s="18"/>
      <c r="BY122" s="18">
        <v>2393</v>
      </c>
      <c r="BZ122" s="18">
        <v>919632302</v>
      </c>
      <c r="CA122" s="18"/>
      <c r="CB122" s="18">
        <v>162142</v>
      </c>
      <c r="CC122" s="18">
        <v>1641</v>
      </c>
      <c r="CD122" s="18">
        <v>289138389</v>
      </c>
      <c r="CE122" s="18">
        <v>277</v>
      </c>
      <c r="CF122" s="18">
        <v>232412713</v>
      </c>
      <c r="CG122" s="18">
        <v>475</v>
      </c>
      <c r="CH122" s="18">
        <v>398081199</v>
      </c>
      <c r="CI122" s="18"/>
      <c r="CJ122" s="18"/>
      <c r="CK122" s="18">
        <v>85</v>
      </c>
      <c r="CL122" s="18">
        <v>65628971</v>
      </c>
      <c r="CM122" s="18"/>
      <c r="CN122" s="18"/>
      <c r="CO122" s="18"/>
      <c r="CP122" s="18"/>
      <c r="CQ122" s="18"/>
      <c r="CR122" s="18"/>
      <c r="CS122" s="18"/>
      <c r="CT122" s="18"/>
      <c r="CU122" s="18"/>
      <c r="CV122" s="18"/>
      <c r="CW122" s="18"/>
      <c r="CX122" s="18"/>
      <c r="CY122" s="18"/>
      <c r="CZ122" s="18"/>
      <c r="DA122" s="18"/>
      <c r="DB122" s="18">
        <v>21</v>
      </c>
      <c r="DC122" s="18">
        <v>6</v>
      </c>
      <c r="DD122" s="18">
        <v>5</v>
      </c>
      <c r="DE122" s="18">
        <v>14</v>
      </c>
      <c r="DF122" s="18"/>
      <c r="DG122" s="18">
        <v>120</v>
      </c>
      <c r="DH122" s="18">
        <v>7</v>
      </c>
    </row>
    <row r="123" spans="1:112" ht="15" customHeight="1" x14ac:dyDescent="0.25">
      <c r="A123" s="16">
        <v>2000</v>
      </c>
      <c r="B123" s="16"/>
      <c r="C123" s="4" t="s">
        <v>3933</v>
      </c>
      <c r="D123" t="s">
        <v>278</v>
      </c>
      <c r="E123" s="4" t="s">
        <v>7022</v>
      </c>
      <c r="R123" s="4" t="s">
        <v>3958</v>
      </c>
      <c r="X123" s="18">
        <v>372980957208</v>
      </c>
      <c r="Y123" s="33"/>
      <c r="Z123" s="58">
        <f t="shared" si="3"/>
        <v>0.06</v>
      </c>
      <c r="AA123" s="53">
        <v>0.06</v>
      </c>
      <c r="AC123" s="18">
        <f t="shared" si="4"/>
        <v>22378857432.48</v>
      </c>
      <c r="AD123" s="33">
        <f t="shared" si="5"/>
        <v>22.37885743248</v>
      </c>
      <c r="AE123" s="4" t="s">
        <v>126</v>
      </c>
      <c r="AF123" s="4" t="s">
        <v>126</v>
      </c>
      <c r="AG123" s="4" t="s">
        <v>126</v>
      </c>
      <c r="AH123" s="4" t="s">
        <v>198</v>
      </c>
      <c r="AI123" s="16">
        <v>10</v>
      </c>
      <c r="AJ123" s="4" t="s">
        <v>126</v>
      </c>
      <c r="AK123" s="4" t="s">
        <v>126</v>
      </c>
      <c r="AL123" s="4" t="s">
        <v>126</v>
      </c>
      <c r="AM123" s="4" t="s">
        <v>126</v>
      </c>
      <c r="AN123" s="4" t="s">
        <v>126</v>
      </c>
      <c r="AO123" s="4" t="s">
        <v>126</v>
      </c>
      <c r="AP123" s="4" t="s">
        <v>126</v>
      </c>
      <c r="AQ123" s="4" t="s">
        <v>126</v>
      </c>
      <c r="AR123" s="4" t="s">
        <v>126</v>
      </c>
      <c r="AS123" s="4" t="s">
        <v>126</v>
      </c>
      <c r="AT123" s="4" t="s">
        <v>126</v>
      </c>
      <c r="AU123" s="4" t="s">
        <v>126</v>
      </c>
      <c r="AV123" s="4" t="s">
        <v>126</v>
      </c>
      <c r="AW123" s="4" t="s">
        <v>126</v>
      </c>
      <c r="AX123" s="4" t="s">
        <v>126</v>
      </c>
      <c r="AY123" s="4" t="s">
        <v>126</v>
      </c>
      <c r="AZ123" s="4" t="s">
        <v>126</v>
      </c>
      <c r="BA123" s="4" t="s">
        <v>126</v>
      </c>
      <c r="BB123" s="4" t="s">
        <v>126</v>
      </c>
      <c r="BC123" s="4" t="s">
        <v>126</v>
      </c>
      <c r="BD123" s="4" t="s">
        <v>126</v>
      </c>
      <c r="BE123" s="4" t="s">
        <v>126</v>
      </c>
      <c r="BF123" s="4" t="s">
        <v>126</v>
      </c>
      <c r="BG123" s="4" t="s">
        <v>126</v>
      </c>
      <c r="BH123" s="4" t="s">
        <v>126</v>
      </c>
      <c r="BI123" s="4" t="s">
        <v>126</v>
      </c>
      <c r="BJ123" s="4" t="s">
        <v>198</v>
      </c>
      <c r="BL123" s="4" t="s">
        <v>198</v>
      </c>
      <c r="BM123" s="4" t="s">
        <v>3960</v>
      </c>
      <c r="BN123" s="4" t="s">
        <v>156</v>
      </c>
      <c r="BO123" s="4" t="s">
        <v>651</v>
      </c>
      <c r="BQ123" s="4" t="s">
        <v>126</v>
      </c>
      <c r="BR123" s="22"/>
      <c r="BS123" s="22"/>
      <c r="BT123" s="18"/>
      <c r="BU123" s="18"/>
      <c r="BV123" s="18"/>
      <c r="BW123" s="22"/>
      <c r="BX123" s="18"/>
      <c r="BY123" s="18">
        <v>24603</v>
      </c>
      <c r="BZ123" s="18">
        <v>15076255039</v>
      </c>
      <c r="CA123" s="18">
        <v>33157</v>
      </c>
      <c r="CB123" s="18">
        <v>22730021049</v>
      </c>
      <c r="CC123" s="18">
        <v>16397</v>
      </c>
      <c r="CD123" s="18">
        <v>9343272469</v>
      </c>
      <c r="CE123" s="18"/>
      <c r="CF123" s="18"/>
      <c r="CG123" s="18">
        <v>16760</v>
      </c>
      <c r="CH123" s="18">
        <v>13386748581</v>
      </c>
      <c r="CI123" s="18">
        <v>33157</v>
      </c>
      <c r="CJ123" s="18">
        <v>22730021049</v>
      </c>
      <c r="CK123" s="18"/>
      <c r="CL123" s="18"/>
      <c r="CM123" s="18">
        <v>26066</v>
      </c>
      <c r="CN123" s="18">
        <v>13627398216</v>
      </c>
      <c r="CO123" s="18">
        <v>5415</v>
      </c>
      <c r="CP123" s="18">
        <v>9077912809</v>
      </c>
      <c r="CQ123" s="18"/>
      <c r="CR123" s="18"/>
      <c r="CS123" s="18"/>
      <c r="CT123" s="18"/>
      <c r="CU123" s="18"/>
      <c r="CV123" s="18"/>
      <c r="CW123" s="18"/>
      <c r="CX123" s="18"/>
      <c r="CY123" s="18"/>
      <c r="CZ123" s="18"/>
      <c r="DA123" s="18"/>
      <c r="DB123" s="18"/>
      <c r="DC123" s="18"/>
      <c r="DD123" s="18"/>
      <c r="DE123" s="18"/>
      <c r="DF123" s="18"/>
      <c r="DG123" s="18">
        <v>61</v>
      </c>
      <c r="DH123" s="18">
        <v>53</v>
      </c>
    </row>
    <row r="124" spans="1:112" ht="15" customHeight="1" x14ac:dyDescent="0.25">
      <c r="C124" s="4" t="s">
        <v>3976</v>
      </c>
      <c r="D124" t="s">
        <v>113</v>
      </c>
      <c r="E124" s="4" t="s">
        <v>7022</v>
      </c>
      <c r="R124" s="4" t="s">
        <v>3987</v>
      </c>
      <c r="W124" s="4" t="s">
        <v>7011</v>
      </c>
      <c r="X124" s="18">
        <v>5405576235</v>
      </c>
      <c r="Y124" s="33"/>
      <c r="Z124" s="58">
        <f t="shared" si="3"/>
        <v>9.1999999999999998E-2</v>
      </c>
      <c r="AA124" s="53">
        <v>9.1999999999999998E-2</v>
      </c>
      <c r="AC124" s="18">
        <f t="shared" si="4"/>
        <v>497313013.62</v>
      </c>
      <c r="AD124" s="33">
        <f t="shared" si="5"/>
        <v>0.49731301362000002</v>
      </c>
      <c r="AE124" s="4" t="s">
        <v>126</v>
      </c>
      <c r="AF124" s="4" t="s">
        <v>126</v>
      </c>
      <c r="AG124" s="4" t="s">
        <v>126</v>
      </c>
      <c r="AJ124" s="4" t="s">
        <v>126</v>
      </c>
      <c r="BI124" s="4" t="s">
        <v>126</v>
      </c>
      <c r="BJ124" s="4" t="s">
        <v>198</v>
      </c>
      <c r="BL124" s="4" t="s">
        <v>198</v>
      </c>
      <c r="BM124" s="4" t="s">
        <v>3988</v>
      </c>
      <c r="BQ124" s="4" t="s">
        <v>126</v>
      </c>
      <c r="BR124" s="22"/>
      <c r="BS124" s="22"/>
      <c r="BT124" s="18"/>
      <c r="BU124" s="18"/>
      <c r="BV124" s="18"/>
      <c r="BW124" s="22"/>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row>
    <row r="125" spans="1:112" ht="15" customHeight="1" x14ac:dyDescent="0.25">
      <c r="A125" s="16">
        <v>2015</v>
      </c>
      <c r="B125" s="16"/>
      <c r="C125" s="4" t="s">
        <v>3992</v>
      </c>
      <c r="D125" t="s">
        <v>319</v>
      </c>
      <c r="E125" s="4" t="s">
        <v>7020</v>
      </c>
      <c r="R125" s="4" t="s">
        <v>1689</v>
      </c>
      <c r="X125" s="18">
        <v>19140461605</v>
      </c>
      <c r="Y125" s="33"/>
      <c r="Z125" s="58">
        <f t="shared" si="3"/>
        <v>0.26500000000000001</v>
      </c>
      <c r="AA125" s="53">
        <v>0.26500000000000001</v>
      </c>
      <c r="AC125" s="18">
        <f t="shared" si="4"/>
        <v>5072222325.3249998</v>
      </c>
      <c r="AD125" s="33">
        <f t="shared" si="5"/>
        <v>5.0722223253249998</v>
      </c>
      <c r="AE125" s="4" t="s">
        <v>126</v>
      </c>
      <c r="AF125" s="4" t="s">
        <v>126</v>
      </c>
      <c r="AG125" s="4" t="s">
        <v>126</v>
      </c>
      <c r="AH125" s="4" t="s">
        <v>126</v>
      </c>
      <c r="AJ125" s="4" t="s">
        <v>126</v>
      </c>
      <c r="AQ125" s="4" t="s">
        <v>126</v>
      </c>
      <c r="AR125" s="4" t="s">
        <v>126</v>
      </c>
      <c r="AS125" s="4" t="s">
        <v>126</v>
      </c>
      <c r="AT125" s="4" t="s">
        <v>126</v>
      </c>
      <c r="AU125" s="4" t="s">
        <v>126</v>
      </c>
      <c r="AV125" s="4" t="s">
        <v>126</v>
      </c>
      <c r="AW125" s="4" t="s">
        <v>126</v>
      </c>
      <c r="AX125" s="4" t="s">
        <v>126</v>
      </c>
      <c r="AY125" s="4" t="s">
        <v>126</v>
      </c>
      <c r="AZ125" s="4" t="s">
        <v>126</v>
      </c>
      <c r="BC125" s="4" t="s">
        <v>126</v>
      </c>
      <c r="BD125" s="4" t="s">
        <v>126</v>
      </c>
      <c r="BE125" s="4" t="s">
        <v>126</v>
      </c>
      <c r="BI125" s="4" t="s">
        <v>126</v>
      </c>
      <c r="BJ125" s="4" t="s">
        <v>198</v>
      </c>
      <c r="BL125" s="4" t="s">
        <v>198</v>
      </c>
      <c r="BQ125" s="4" t="s">
        <v>198</v>
      </c>
      <c r="BR125" s="22"/>
      <c r="BS125" s="22"/>
      <c r="BT125" s="18"/>
      <c r="BU125" s="18"/>
      <c r="BV125" s="18"/>
      <c r="BW125" s="22"/>
      <c r="BX125" s="18"/>
      <c r="BY125" s="18"/>
      <c r="BZ125" s="18"/>
      <c r="CA125" s="18">
        <v>6680</v>
      </c>
      <c r="CB125" s="18"/>
      <c r="CC125" s="18"/>
      <c r="CD125" s="18"/>
      <c r="CE125" s="18">
        <v>1029</v>
      </c>
      <c r="CF125" s="18">
        <v>251110121508</v>
      </c>
      <c r="CG125" s="18">
        <v>3528</v>
      </c>
      <c r="CH125" s="18">
        <v>20688589808</v>
      </c>
      <c r="CI125" s="18">
        <v>4090</v>
      </c>
      <c r="CJ125" s="18"/>
      <c r="CK125" s="18">
        <v>486</v>
      </c>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row>
    <row r="126" spans="1:112" ht="15" customHeight="1" x14ac:dyDescent="0.25">
      <c r="A126" s="16">
        <v>2011</v>
      </c>
      <c r="B126" s="16"/>
      <c r="C126" s="4" t="s">
        <v>4019</v>
      </c>
      <c r="D126" t="s">
        <v>260</v>
      </c>
      <c r="E126" s="4" t="s">
        <v>7019</v>
      </c>
      <c r="R126" s="4" t="s">
        <v>4043</v>
      </c>
      <c r="X126" s="18">
        <v>17364044943</v>
      </c>
      <c r="Y126" s="33"/>
      <c r="Z126" s="58">
        <f t="shared" si="3"/>
        <v>0.06</v>
      </c>
      <c r="AA126" s="53">
        <v>0.06</v>
      </c>
      <c r="AC126" s="18">
        <f t="shared" si="4"/>
        <v>1041842696.5799999</v>
      </c>
      <c r="AD126" s="33">
        <f t="shared" si="5"/>
        <v>1.0418426965799998</v>
      </c>
      <c r="AF126" s="4" t="s">
        <v>126</v>
      </c>
      <c r="AG126" s="4" t="s">
        <v>126</v>
      </c>
      <c r="AH126" s="4" t="s">
        <v>126</v>
      </c>
      <c r="AJ126" s="4" t="s">
        <v>126</v>
      </c>
      <c r="AL126" s="4" t="s">
        <v>126</v>
      </c>
      <c r="AN126" s="4" t="s">
        <v>126</v>
      </c>
      <c r="AO126" s="4" t="s">
        <v>126</v>
      </c>
      <c r="AP126" s="4" t="s">
        <v>126</v>
      </c>
      <c r="AR126" s="4" t="s">
        <v>126</v>
      </c>
      <c r="AT126" s="4" t="s">
        <v>126</v>
      </c>
      <c r="AU126" s="4" t="s">
        <v>126</v>
      </c>
      <c r="AV126" s="4" t="s">
        <v>126</v>
      </c>
      <c r="AW126" s="4" t="s">
        <v>126</v>
      </c>
      <c r="AX126" s="4" t="s">
        <v>126</v>
      </c>
      <c r="AY126" s="4" t="s">
        <v>126</v>
      </c>
      <c r="AZ126" s="4" t="s">
        <v>126</v>
      </c>
      <c r="BA126" s="4" t="s">
        <v>126</v>
      </c>
      <c r="BB126" s="4" t="s">
        <v>126</v>
      </c>
      <c r="BC126" s="4" t="s">
        <v>126</v>
      </c>
      <c r="BD126" s="4" t="s">
        <v>126</v>
      </c>
      <c r="BE126" s="4" t="s">
        <v>126</v>
      </c>
      <c r="BF126" s="4" t="s">
        <v>126</v>
      </c>
      <c r="BG126" s="4" t="s">
        <v>126</v>
      </c>
      <c r="BH126" s="4" t="s">
        <v>126</v>
      </c>
      <c r="BI126" s="4" t="s">
        <v>126</v>
      </c>
      <c r="BN126" s="4" t="s">
        <v>1802</v>
      </c>
      <c r="BO126" s="4" t="s">
        <v>574</v>
      </c>
      <c r="BQ126" s="4" t="s">
        <v>126</v>
      </c>
      <c r="BR126" s="22"/>
      <c r="BS126" s="22"/>
      <c r="BT126" s="18"/>
      <c r="BU126" s="18"/>
      <c r="BV126" s="18"/>
      <c r="BW126" s="22"/>
      <c r="BX126" s="18"/>
      <c r="BY126" s="18">
        <v>5912</v>
      </c>
      <c r="BZ126" s="18">
        <v>2005976430</v>
      </c>
      <c r="CA126" s="18">
        <v>4379</v>
      </c>
      <c r="CB126" s="18">
        <v>747547410</v>
      </c>
      <c r="CC126" s="18">
        <v>3007</v>
      </c>
      <c r="CD126" s="18">
        <v>214919137</v>
      </c>
      <c r="CE126" s="18">
        <v>495</v>
      </c>
      <c r="CF126" s="18">
        <v>240078371</v>
      </c>
      <c r="CG126" s="18">
        <v>877</v>
      </c>
      <c r="CH126" s="18">
        <v>292549900</v>
      </c>
      <c r="CI126" s="18">
        <v>4098</v>
      </c>
      <c r="CJ126" s="18">
        <v>669207182</v>
      </c>
      <c r="CK126" s="18">
        <v>281</v>
      </c>
      <c r="CL126" s="18">
        <v>78340227</v>
      </c>
      <c r="CM126" s="18">
        <v>4355</v>
      </c>
      <c r="CN126" s="18">
        <v>705959835</v>
      </c>
      <c r="CO126" s="18">
        <v>24</v>
      </c>
      <c r="CP126" s="18">
        <v>41587574</v>
      </c>
      <c r="CQ126" s="18">
        <v>4246</v>
      </c>
      <c r="CR126" s="18">
        <v>509801220</v>
      </c>
      <c r="CS126" s="18"/>
      <c r="CT126" s="18"/>
      <c r="CU126" s="18">
        <v>171</v>
      </c>
      <c r="CV126" s="18">
        <v>227575873</v>
      </c>
      <c r="CW126" s="18">
        <v>4208</v>
      </c>
      <c r="CX126" s="18">
        <v>519971536</v>
      </c>
      <c r="CY126" s="18">
        <v>2.8</v>
      </c>
      <c r="CZ126" s="18">
        <v>2.68</v>
      </c>
      <c r="DA126" s="18">
        <v>2.89</v>
      </c>
      <c r="DB126" s="18"/>
      <c r="DC126" s="18"/>
      <c r="DD126" s="18"/>
      <c r="DE126" s="18"/>
      <c r="DF126" s="18">
        <v>1212</v>
      </c>
      <c r="DG126" s="18">
        <v>183</v>
      </c>
      <c r="DH126" s="18">
        <v>65</v>
      </c>
    </row>
    <row r="127" spans="1:112" ht="15" customHeight="1" x14ac:dyDescent="0.25">
      <c r="C127" s="4" t="s">
        <v>4072</v>
      </c>
      <c r="D127" t="s">
        <v>278</v>
      </c>
      <c r="E127" s="4" t="s">
        <v>7022</v>
      </c>
      <c r="X127" s="18">
        <v>259538700</v>
      </c>
      <c r="Y127" s="33"/>
      <c r="Z127" s="58">
        <f t="shared" si="3"/>
        <v>0.17499999999999999</v>
      </c>
      <c r="AA127" s="53">
        <v>0.17499999999999999</v>
      </c>
      <c r="AC127" s="18">
        <f t="shared" si="4"/>
        <v>45419272.5</v>
      </c>
      <c r="AD127" s="33">
        <f t="shared" si="5"/>
        <v>4.5419272500000003E-2</v>
      </c>
      <c r="AE127" s="4" t="s">
        <v>126</v>
      </c>
      <c r="AF127" s="4" t="s">
        <v>126</v>
      </c>
      <c r="AG127" s="4" t="s">
        <v>126</v>
      </c>
      <c r="AH127" s="4" t="s">
        <v>198</v>
      </c>
      <c r="AJ127" s="4" t="s">
        <v>126</v>
      </c>
      <c r="AK127" s="4" t="s">
        <v>126</v>
      </c>
      <c r="AL127" s="4" t="s">
        <v>126</v>
      </c>
      <c r="AN127" s="4" t="s">
        <v>126</v>
      </c>
      <c r="AQ127" s="4" t="s">
        <v>126</v>
      </c>
      <c r="AX127" s="4" t="s">
        <v>126</v>
      </c>
      <c r="AY127" s="4" t="s">
        <v>126</v>
      </c>
      <c r="AZ127" s="4" t="s">
        <v>126</v>
      </c>
      <c r="BA127" s="4" t="s">
        <v>126</v>
      </c>
      <c r="BB127" s="4" t="s">
        <v>126</v>
      </c>
      <c r="BC127" s="4" t="s">
        <v>126</v>
      </c>
      <c r="BD127" s="4" t="s">
        <v>126</v>
      </c>
      <c r="BE127" s="4" t="s">
        <v>126</v>
      </c>
      <c r="BR127" s="22"/>
      <c r="BS127" s="22"/>
      <c r="BT127" s="18"/>
      <c r="BU127" s="18"/>
      <c r="BV127" s="18"/>
      <c r="BW127" s="22"/>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row>
    <row r="128" spans="1:112" ht="15" customHeight="1" x14ac:dyDescent="0.25">
      <c r="C128" s="4" t="s">
        <v>4086</v>
      </c>
      <c r="D128" t="s">
        <v>319</v>
      </c>
      <c r="E128" s="4" t="s">
        <v>7021</v>
      </c>
      <c r="X128" s="18">
        <v>7913680231</v>
      </c>
      <c r="Y128" s="33"/>
      <c r="Z128" s="58">
        <f t="shared" si="3"/>
        <v>0.192</v>
      </c>
      <c r="AA128" s="53">
        <v>0.192</v>
      </c>
      <c r="AC128" s="18">
        <f t="shared" si="4"/>
        <v>1519426604.352</v>
      </c>
      <c r="AD128" s="33">
        <f t="shared" si="5"/>
        <v>1.5194266043519999</v>
      </c>
      <c r="AE128" s="4" t="s">
        <v>126</v>
      </c>
      <c r="AF128" s="4" t="s">
        <v>126</v>
      </c>
      <c r="AG128" s="4" t="s">
        <v>126</v>
      </c>
      <c r="AH128" s="4" t="s">
        <v>126</v>
      </c>
      <c r="AI128" s="16">
        <v>27</v>
      </c>
      <c r="AJ128" s="4" t="s">
        <v>126</v>
      </c>
      <c r="AM128" s="4" t="s">
        <v>126</v>
      </c>
      <c r="AN128" s="4" t="s">
        <v>126</v>
      </c>
      <c r="AO128" s="4" t="s">
        <v>126</v>
      </c>
      <c r="AP128" s="4" t="s">
        <v>126</v>
      </c>
      <c r="AQ128" s="4" t="s">
        <v>126</v>
      </c>
      <c r="AR128" s="4" t="s">
        <v>126</v>
      </c>
      <c r="AS128" s="4" t="s">
        <v>126</v>
      </c>
      <c r="AT128" s="4" t="s">
        <v>126</v>
      </c>
      <c r="AU128" s="4" t="s">
        <v>126</v>
      </c>
      <c r="AV128" s="4" t="s">
        <v>126</v>
      </c>
      <c r="AW128" s="4" t="s">
        <v>126</v>
      </c>
      <c r="AX128" s="4" t="s">
        <v>126</v>
      </c>
      <c r="AY128" s="4" t="s">
        <v>126</v>
      </c>
      <c r="AZ128" s="4" t="s">
        <v>126</v>
      </c>
      <c r="BB128" s="4" t="s">
        <v>126</v>
      </c>
      <c r="BC128" s="4" t="s">
        <v>126</v>
      </c>
      <c r="BD128" s="4" t="s">
        <v>126</v>
      </c>
      <c r="BE128" s="4" t="s">
        <v>126</v>
      </c>
      <c r="BF128" s="4" t="s">
        <v>126</v>
      </c>
      <c r="BG128" s="4" t="s">
        <v>126</v>
      </c>
      <c r="BH128" s="4" t="s">
        <v>126</v>
      </c>
      <c r="BJ128" s="4" t="s">
        <v>198</v>
      </c>
      <c r="BL128" s="4" t="s">
        <v>198</v>
      </c>
      <c r="BQ128" s="4" t="s">
        <v>126</v>
      </c>
      <c r="BR128" s="22"/>
      <c r="BS128" s="22"/>
      <c r="BT128" s="18"/>
      <c r="BU128" s="18"/>
      <c r="BV128" s="18"/>
      <c r="BW128" s="22"/>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v>120</v>
      </c>
      <c r="DH128" s="18">
        <v>45</v>
      </c>
    </row>
    <row r="129" spans="1:116" ht="15" customHeight="1" x14ac:dyDescent="0.25">
      <c r="A129" s="16">
        <v>2015</v>
      </c>
      <c r="B129" s="16"/>
      <c r="C129" s="4" t="s">
        <v>4110</v>
      </c>
      <c r="D129" t="s">
        <v>319</v>
      </c>
      <c r="E129" s="4" t="s">
        <v>7019</v>
      </c>
      <c r="R129" s="4" t="s">
        <v>1631</v>
      </c>
      <c r="W129" s="4" t="s">
        <v>2994</v>
      </c>
      <c r="X129" s="18">
        <v>14181803715</v>
      </c>
      <c r="Y129" s="33"/>
      <c r="Z129" s="58">
        <f t="shared" si="3"/>
        <v>0</v>
      </c>
      <c r="AA129" s="54" t="s">
        <v>2182</v>
      </c>
      <c r="AB129" s="37">
        <v>0.04</v>
      </c>
      <c r="AC129" s="18">
        <f t="shared" si="4"/>
        <v>567272148.60000002</v>
      </c>
      <c r="AD129" s="33">
        <f t="shared" si="5"/>
        <v>0.56727214859999997</v>
      </c>
      <c r="AE129" s="4" t="s">
        <v>126</v>
      </c>
      <c r="AF129" s="4" t="s">
        <v>126</v>
      </c>
      <c r="AG129" s="4" t="s">
        <v>126</v>
      </c>
      <c r="AH129" s="4" t="s">
        <v>198</v>
      </c>
      <c r="AJ129" s="4" t="s">
        <v>126</v>
      </c>
      <c r="AL129" s="4" t="s">
        <v>126</v>
      </c>
      <c r="AM129" s="4" t="s">
        <v>126</v>
      </c>
      <c r="AO129" s="4" t="s">
        <v>126</v>
      </c>
      <c r="AP129" s="4" t="s">
        <v>126</v>
      </c>
      <c r="AQ129" s="4" t="s">
        <v>126</v>
      </c>
      <c r="AR129" s="4" t="s">
        <v>126</v>
      </c>
      <c r="AS129" s="4" t="s">
        <v>126</v>
      </c>
      <c r="AT129" s="4" t="s">
        <v>126</v>
      </c>
      <c r="AU129" s="4" t="s">
        <v>126</v>
      </c>
      <c r="AV129" s="4" t="s">
        <v>126</v>
      </c>
      <c r="AW129" s="4" t="s">
        <v>126</v>
      </c>
      <c r="AX129" s="4" t="s">
        <v>126</v>
      </c>
      <c r="AY129" s="4" t="s">
        <v>126</v>
      </c>
      <c r="AZ129" s="4" t="s">
        <v>126</v>
      </c>
      <c r="BA129" s="4" t="s">
        <v>126</v>
      </c>
      <c r="BC129" s="4" t="s">
        <v>126</v>
      </c>
      <c r="BD129" s="4" t="s">
        <v>126</v>
      </c>
      <c r="BE129" s="4" t="s">
        <v>126</v>
      </c>
      <c r="BF129" s="4" t="s">
        <v>126</v>
      </c>
      <c r="BG129" s="4" t="s">
        <v>126</v>
      </c>
      <c r="BH129" s="4" t="s">
        <v>126</v>
      </c>
      <c r="BI129" s="4" t="s">
        <v>126</v>
      </c>
      <c r="BJ129" s="4" t="s">
        <v>198</v>
      </c>
      <c r="BL129" s="4" t="s">
        <v>198</v>
      </c>
      <c r="BQ129" s="4" t="s">
        <v>126</v>
      </c>
      <c r="BR129" s="22"/>
      <c r="BS129" s="22"/>
      <c r="BT129" s="18"/>
      <c r="BU129" s="18"/>
      <c r="BV129" s="18"/>
      <c r="BW129" s="22"/>
      <c r="BX129" s="18"/>
      <c r="BY129" s="18">
        <v>1235</v>
      </c>
      <c r="BZ129" s="18">
        <v>329342729</v>
      </c>
      <c r="CA129" s="18">
        <v>7477</v>
      </c>
      <c r="CB129" s="18">
        <v>480239100</v>
      </c>
      <c r="CC129" s="18">
        <v>4813</v>
      </c>
      <c r="CD129" s="18">
        <v>171281418</v>
      </c>
      <c r="CE129" s="18">
        <v>1220</v>
      </c>
      <c r="CF129" s="18">
        <v>249066302</v>
      </c>
      <c r="CG129" s="18">
        <v>1444</v>
      </c>
      <c r="CH129" s="18">
        <v>59891380</v>
      </c>
      <c r="CI129" s="18">
        <v>6809</v>
      </c>
      <c r="CJ129" s="18">
        <v>294825837</v>
      </c>
      <c r="CK129" s="18">
        <v>668</v>
      </c>
      <c r="CL129" s="18">
        <v>185413264</v>
      </c>
      <c r="CM129" s="18">
        <v>6593</v>
      </c>
      <c r="CN129" s="18">
        <v>448290593</v>
      </c>
      <c r="CO129" s="18">
        <v>884</v>
      </c>
      <c r="CP129" s="18">
        <v>31948508</v>
      </c>
      <c r="CQ129" s="18">
        <v>2944</v>
      </c>
      <c r="CR129" s="18">
        <v>72987588</v>
      </c>
      <c r="CS129" s="18">
        <v>4</v>
      </c>
      <c r="CT129" s="18">
        <v>88720</v>
      </c>
      <c r="CU129" s="18">
        <v>0</v>
      </c>
      <c r="CV129" s="18">
        <v>0</v>
      </c>
      <c r="CW129" s="18">
        <v>7477</v>
      </c>
      <c r="CX129" s="18">
        <v>480239100</v>
      </c>
      <c r="CY129" s="18">
        <v>8</v>
      </c>
      <c r="CZ129" s="18">
        <v>8</v>
      </c>
      <c r="DA129" s="18">
        <v>8</v>
      </c>
      <c r="DB129" s="18">
        <v>7</v>
      </c>
      <c r="DC129" s="18">
        <v>13</v>
      </c>
      <c r="DD129" s="18">
        <v>21</v>
      </c>
      <c r="DE129" s="18"/>
      <c r="DF129" s="18"/>
      <c r="DG129" s="18"/>
      <c r="DH129" s="18"/>
    </row>
    <row r="130" spans="1:116" ht="15" customHeight="1" x14ac:dyDescent="0.25">
      <c r="A130" s="16">
        <v>2010</v>
      </c>
      <c r="B130" s="16"/>
      <c r="C130" s="4" t="s">
        <v>4158</v>
      </c>
      <c r="D130" t="s">
        <v>393</v>
      </c>
      <c r="E130" s="4" t="s">
        <v>7022</v>
      </c>
      <c r="R130" s="4" t="s">
        <v>3492</v>
      </c>
      <c r="W130" s="4" t="s">
        <v>151</v>
      </c>
      <c r="X130" s="18">
        <v>1220699479845</v>
      </c>
      <c r="Y130" s="33"/>
      <c r="Z130" s="58">
        <f t="shared" si="3"/>
        <v>0</v>
      </c>
      <c r="AA130" s="54" t="s">
        <v>4164</v>
      </c>
      <c r="AB130" s="37">
        <v>5.0999999999999997E-2</v>
      </c>
      <c r="AC130" s="18">
        <f t="shared" si="4"/>
        <v>62255673472.094994</v>
      </c>
      <c r="AD130" s="33">
        <f t="shared" si="5"/>
        <v>62.25567347209499</v>
      </c>
      <c r="AE130" s="4" t="s">
        <v>126</v>
      </c>
      <c r="AF130" s="4" t="s">
        <v>126</v>
      </c>
      <c r="AG130" s="4" t="s">
        <v>126</v>
      </c>
      <c r="AH130" s="4" t="s">
        <v>126</v>
      </c>
      <c r="AI130" s="16">
        <v>6955</v>
      </c>
      <c r="AJ130" s="4" t="s">
        <v>126</v>
      </c>
      <c r="AN130" s="4" t="s">
        <v>126</v>
      </c>
      <c r="AO130" s="4" t="s">
        <v>126</v>
      </c>
      <c r="AP130" s="4" t="s">
        <v>126</v>
      </c>
      <c r="AQ130" s="4" t="s">
        <v>126</v>
      </c>
      <c r="AR130" s="4" t="s">
        <v>126</v>
      </c>
      <c r="AS130" s="4" t="s">
        <v>126</v>
      </c>
      <c r="AT130" s="4" t="s">
        <v>126</v>
      </c>
      <c r="AU130" s="4" t="s">
        <v>126</v>
      </c>
      <c r="AV130" s="4" t="s">
        <v>126</v>
      </c>
      <c r="AW130" s="4" t="s">
        <v>126</v>
      </c>
      <c r="AX130" s="4" t="s">
        <v>126</v>
      </c>
      <c r="AY130" s="4" t="s">
        <v>126</v>
      </c>
      <c r="AZ130" s="4" t="s">
        <v>126</v>
      </c>
      <c r="BC130" s="4" t="s">
        <v>126</v>
      </c>
      <c r="BD130" s="4" t="s">
        <v>126</v>
      </c>
      <c r="BE130" s="4" t="s">
        <v>126</v>
      </c>
      <c r="BF130" s="4" t="s">
        <v>126</v>
      </c>
      <c r="BG130" s="4" t="s">
        <v>126</v>
      </c>
      <c r="BH130" s="4" t="s">
        <v>126</v>
      </c>
      <c r="BI130" s="4" t="s">
        <v>126</v>
      </c>
      <c r="BJ130" s="4" t="s">
        <v>126</v>
      </c>
      <c r="BL130" s="4" t="s">
        <v>198</v>
      </c>
      <c r="BN130" s="4" t="s">
        <v>2181</v>
      </c>
      <c r="BO130" s="4" t="s">
        <v>574</v>
      </c>
      <c r="BP130" s="4" t="s">
        <v>4193</v>
      </c>
      <c r="BQ130" s="4" t="s">
        <v>126</v>
      </c>
      <c r="BR130" s="22"/>
      <c r="BS130" s="22">
        <v>0.33</v>
      </c>
      <c r="BT130" s="18">
        <v>1274</v>
      </c>
      <c r="BU130" s="18"/>
      <c r="BV130" s="18"/>
      <c r="BW130" s="22"/>
      <c r="BX130" s="18"/>
      <c r="BY130" s="18">
        <v>237356</v>
      </c>
      <c r="BZ130" s="18">
        <v>18388169086</v>
      </c>
      <c r="CA130" s="18">
        <v>195186</v>
      </c>
      <c r="CB130" s="18">
        <v>23873228642.139999</v>
      </c>
      <c r="CC130" s="18">
        <v>98556</v>
      </c>
      <c r="CD130" s="18">
        <v>7553535603.0699997</v>
      </c>
      <c r="CE130" s="18">
        <v>23131</v>
      </c>
      <c r="CF130" s="18">
        <v>9166875982.2000008</v>
      </c>
      <c r="CG130" s="18">
        <v>73499</v>
      </c>
      <c r="CH130" s="18">
        <v>7152817056.8599997</v>
      </c>
      <c r="CI130" s="18">
        <v>194264</v>
      </c>
      <c r="CJ130" s="18">
        <v>23313138761.799999</v>
      </c>
      <c r="CK130" s="18">
        <v>922</v>
      </c>
      <c r="CL130" s="18">
        <v>560089880.33000004</v>
      </c>
      <c r="CM130" s="18">
        <v>46297</v>
      </c>
      <c r="CN130" s="18">
        <v>16159171062.280001</v>
      </c>
      <c r="CO130" s="18">
        <v>148821</v>
      </c>
      <c r="CP130" s="18">
        <v>7701579486.7700005</v>
      </c>
      <c r="CQ130" s="18">
        <v>112312</v>
      </c>
      <c r="CR130" s="18">
        <v>11502733173.209999</v>
      </c>
      <c r="CS130" s="18">
        <v>330</v>
      </c>
      <c r="CT130" s="18">
        <v>484555645</v>
      </c>
      <c r="CU130" s="18"/>
      <c r="CV130" s="18"/>
      <c r="CW130" s="18"/>
      <c r="CX130" s="18"/>
      <c r="CY130" s="18">
        <v>12.79</v>
      </c>
      <c r="CZ130" s="18">
        <v>3.8769999999999998</v>
      </c>
      <c r="DA130" s="18">
        <v>4.5940000000000003</v>
      </c>
      <c r="DB130" s="18">
        <v>204</v>
      </c>
      <c r="DC130" s="18">
        <v>872</v>
      </c>
      <c r="DD130" s="18">
        <v>20</v>
      </c>
      <c r="DE130" s="18">
        <v>77</v>
      </c>
      <c r="DF130" s="18">
        <v>916</v>
      </c>
      <c r="DG130" s="18"/>
      <c r="DH130" s="18"/>
    </row>
    <row r="131" spans="1:116" ht="15" customHeight="1" x14ac:dyDescent="0.25">
      <c r="C131" s="4" t="s">
        <v>4226</v>
      </c>
      <c r="D131" t="s">
        <v>278</v>
      </c>
      <c r="E131" s="4" t="s">
        <v>7021</v>
      </c>
      <c r="X131" s="18">
        <v>404028900</v>
      </c>
      <c r="Y131" s="33"/>
      <c r="Z131" s="58">
        <f t="shared" si="3"/>
        <v>0.17499999999999999</v>
      </c>
      <c r="AA131" s="53">
        <v>0.17499999999999999</v>
      </c>
      <c r="AC131" s="18">
        <f t="shared" si="4"/>
        <v>70705057.5</v>
      </c>
      <c r="AD131" s="33">
        <f t="shared" si="5"/>
        <v>7.0705057500000001E-2</v>
      </c>
      <c r="AE131" s="4" t="s">
        <v>126</v>
      </c>
      <c r="AJ131" s="4" t="s">
        <v>126</v>
      </c>
      <c r="AQ131" s="4" t="s">
        <v>126</v>
      </c>
      <c r="AR131" s="4" t="s">
        <v>126</v>
      </c>
      <c r="AS131" s="4" t="s">
        <v>126</v>
      </c>
      <c r="AT131" s="4" t="s">
        <v>126</v>
      </c>
      <c r="AX131" s="4" t="s">
        <v>126</v>
      </c>
      <c r="AY131" s="4" t="s">
        <v>126</v>
      </c>
      <c r="AZ131" s="4" t="s">
        <v>126</v>
      </c>
      <c r="BA131" s="4" t="s">
        <v>126</v>
      </c>
      <c r="BB131" s="4" t="s">
        <v>126</v>
      </c>
      <c r="BF131" s="4" t="s">
        <v>126</v>
      </c>
      <c r="BG131" s="4" t="s">
        <v>126</v>
      </c>
      <c r="BH131" s="4" t="s">
        <v>126</v>
      </c>
      <c r="BR131" s="22"/>
      <c r="BS131" s="22"/>
      <c r="BT131" s="18"/>
      <c r="BU131" s="18"/>
      <c r="BV131" s="18"/>
      <c r="BW131" s="22"/>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row>
    <row r="132" spans="1:116" ht="15" customHeight="1" x14ac:dyDescent="0.25">
      <c r="A132" s="16">
        <v>2018</v>
      </c>
      <c r="B132" s="16"/>
      <c r="C132" s="4" t="s">
        <v>4237</v>
      </c>
      <c r="D132" t="s">
        <v>184</v>
      </c>
      <c r="E132" s="4" t="s">
        <v>7022</v>
      </c>
      <c r="R132" s="4" t="s">
        <v>4267</v>
      </c>
      <c r="W132" s="4" t="s">
        <v>151</v>
      </c>
      <c r="X132" s="18">
        <v>13679221333</v>
      </c>
      <c r="Y132" s="33"/>
      <c r="Z132" s="58">
        <f t="shared" ref="Z132:Z195" si="6">AA132-AB132</f>
        <v>0</v>
      </c>
      <c r="AA132" s="54" t="s">
        <v>4243</v>
      </c>
      <c r="AB132" s="37">
        <v>3.49E-2</v>
      </c>
      <c r="AC132" s="18">
        <f t="shared" ref="AC132:AC195" si="7">AA132*X132</f>
        <v>477404824.52170002</v>
      </c>
      <c r="AD132" s="33">
        <f t="shared" ref="AD132:AD195" si="8">AC132/1000000000</f>
        <v>0.47740482452170002</v>
      </c>
      <c r="AE132" s="4" t="s">
        <v>126</v>
      </c>
      <c r="AF132" s="4" t="s">
        <v>126</v>
      </c>
      <c r="AG132" s="4" t="s">
        <v>126</v>
      </c>
      <c r="AH132" s="4" t="s">
        <v>198</v>
      </c>
      <c r="AJ132" s="4" t="s">
        <v>126</v>
      </c>
      <c r="AK132" s="4" t="s">
        <v>126</v>
      </c>
      <c r="AL132" s="4" t="s">
        <v>126</v>
      </c>
      <c r="AM132" s="4" t="s">
        <v>126</v>
      </c>
      <c r="AN132" s="4" t="s">
        <v>126</v>
      </c>
      <c r="AO132" s="4" t="s">
        <v>126</v>
      </c>
      <c r="AP132" s="4" t="s">
        <v>126</v>
      </c>
      <c r="AQ132" s="4" t="s">
        <v>126</v>
      </c>
      <c r="AR132" s="4" t="s">
        <v>126</v>
      </c>
      <c r="AS132" s="4" t="s">
        <v>126</v>
      </c>
      <c r="AT132" s="4" t="s">
        <v>126</v>
      </c>
      <c r="AU132" s="4" t="s">
        <v>126</v>
      </c>
      <c r="AV132" s="4" t="s">
        <v>126</v>
      </c>
      <c r="AW132" s="4" t="s">
        <v>126</v>
      </c>
      <c r="AX132" s="4" t="s">
        <v>126</v>
      </c>
      <c r="AY132" s="4" t="s">
        <v>126</v>
      </c>
      <c r="AZ132" s="4" t="s">
        <v>126</v>
      </c>
      <c r="BA132" s="4" t="s">
        <v>126</v>
      </c>
      <c r="BB132" s="4" t="s">
        <v>126</v>
      </c>
      <c r="BC132" s="4" t="s">
        <v>126</v>
      </c>
      <c r="BD132" s="4" t="s">
        <v>126</v>
      </c>
      <c r="BE132" s="4" t="s">
        <v>126</v>
      </c>
      <c r="BF132" s="4" t="s">
        <v>126</v>
      </c>
      <c r="BG132" s="4" t="s">
        <v>126</v>
      </c>
      <c r="BH132" s="4" t="s">
        <v>126</v>
      </c>
      <c r="BI132" s="4" t="s">
        <v>126</v>
      </c>
      <c r="BJ132" s="4" t="s">
        <v>198</v>
      </c>
      <c r="BL132" s="4" t="s">
        <v>126</v>
      </c>
      <c r="BM132" s="4" t="s">
        <v>3988</v>
      </c>
      <c r="BN132" s="4" t="s">
        <v>2581</v>
      </c>
      <c r="BP132" s="4" t="s">
        <v>4269</v>
      </c>
      <c r="BQ132" s="4" t="s">
        <v>126</v>
      </c>
      <c r="BR132" s="22">
        <v>0.94369999999999998</v>
      </c>
      <c r="BS132" s="22">
        <v>0.90010000000000001</v>
      </c>
      <c r="BT132" s="18">
        <v>0</v>
      </c>
      <c r="BU132" s="18"/>
      <c r="BV132" s="18"/>
      <c r="BW132" s="22"/>
      <c r="BX132" s="18"/>
      <c r="BY132" s="18">
        <v>3485</v>
      </c>
      <c r="BZ132" s="18"/>
      <c r="CA132" s="18">
        <v>13450</v>
      </c>
      <c r="CB132" s="18">
        <v>476070135.88</v>
      </c>
      <c r="CC132" s="18">
        <v>9538</v>
      </c>
      <c r="CD132" s="18">
        <v>217963979.28</v>
      </c>
      <c r="CE132" s="18">
        <v>2352</v>
      </c>
      <c r="CF132" s="18">
        <v>198202259.22</v>
      </c>
      <c r="CG132" s="18">
        <v>1560</v>
      </c>
      <c r="CH132" s="18">
        <v>59903897.380000003</v>
      </c>
      <c r="CI132" s="18"/>
      <c r="CJ132" s="18"/>
      <c r="CK132" s="18"/>
      <c r="CL132" s="18"/>
      <c r="CM132" s="18">
        <v>12740</v>
      </c>
      <c r="CN132" s="18">
        <v>449254205.63</v>
      </c>
      <c r="CO132" s="18">
        <v>710</v>
      </c>
      <c r="CP132" s="18">
        <v>26815930.25</v>
      </c>
      <c r="CQ132" s="18"/>
      <c r="CR132" s="18"/>
      <c r="CS132" s="18">
        <v>3</v>
      </c>
      <c r="CT132" s="18">
        <v>651425.61</v>
      </c>
      <c r="CU132" s="18"/>
      <c r="CV132" s="18"/>
      <c r="CW132" s="18"/>
      <c r="CX132" s="18"/>
      <c r="CY132" s="18">
        <v>4.8600000000000003</v>
      </c>
      <c r="CZ132" s="18">
        <v>2.85</v>
      </c>
      <c r="DA132" s="18">
        <v>1.62</v>
      </c>
      <c r="DB132" s="18">
        <v>367</v>
      </c>
      <c r="DC132" s="18">
        <v>533</v>
      </c>
      <c r="DD132" s="18">
        <v>900</v>
      </c>
      <c r="DE132" s="18">
        <v>18</v>
      </c>
      <c r="DF132" s="18">
        <v>983</v>
      </c>
      <c r="DG132" s="18"/>
      <c r="DH132" s="18"/>
    </row>
    <row r="133" spans="1:116" ht="15" customHeight="1" x14ac:dyDescent="0.25">
      <c r="C133" s="4" t="s">
        <v>4293</v>
      </c>
      <c r="D133" t="s">
        <v>184</v>
      </c>
      <c r="E133" s="4" t="s">
        <v>7019</v>
      </c>
      <c r="X133" s="18">
        <v>8596096984</v>
      </c>
      <c r="Y133" s="33"/>
      <c r="Z133" s="58">
        <f t="shared" si="6"/>
        <v>2.5999999999999999E-2</v>
      </c>
      <c r="AA133" s="53">
        <v>2.5999999999999999E-2</v>
      </c>
      <c r="AC133" s="18">
        <f t="shared" si="7"/>
        <v>223498521.58399999</v>
      </c>
      <c r="AD133" s="33">
        <f t="shared" si="8"/>
        <v>0.22349852158399999</v>
      </c>
      <c r="AF133" s="4" t="s">
        <v>126</v>
      </c>
      <c r="AG133" s="4" t="s">
        <v>126</v>
      </c>
      <c r="AJ133" s="4" t="s">
        <v>126</v>
      </c>
      <c r="AO133" s="4" t="s">
        <v>126</v>
      </c>
      <c r="AR133" s="4" t="s">
        <v>126</v>
      </c>
      <c r="BA133" s="4" t="s">
        <v>126</v>
      </c>
      <c r="BB133" s="4" t="s">
        <v>126</v>
      </c>
      <c r="BR133" s="22"/>
      <c r="BS133" s="22"/>
      <c r="BT133" s="18"/>
      <c r="BU133" s="18"/>
      <c r="BV133" s="18"/>
      <c r="BW133" s="22"/>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row>
    <row r="134" spans="1:116" ht="15" customHeight="1" x14ac:dyDescent="0.25">
      <c r="A134" s="16">
        <v>2012</v>
      </c>
      <c r="B134" s="16"/>
      <c r="C134" s="4" t="s">
        <v>4302</v>
      </c>
      <c r="D134" t="s">
        <v>278</v>
      </c>
      <c r="E134" s="4" t="s">
        <v>7021</v>
      </c>
      <c r="R134" s="4" t="s">
        <v>4334</v>
      </c>
      <c r="X134" s="18">
        <v>13996719329</v>
      </c>
      <c r="Y134" s="33"/>
      <c r="Z134" s="58">
        <f t="shared" si="6"/>
        <v>0</v>
      </c>
      <c r="AA134" s="54" t="s">
        <v>4308</v>
      </c>
      <c r="AB134" s="37">
        <v>0.30599999999999999</v>
      </c>
      <c r="AC134" s="18">
        <f t="shared" si="7"/>
        <v>4282996114.6739998</v>
      </c>
      <c r="AD134" s="33">
        <f t="shared" si="8"/>
        <v>4.2829961146739999</v>
      </c>
      <c r="AE134" s="4" t="s">
        <v>126</v>
      </c>
      <c r="AF134" s="4" t="s">
        <v>126</v>
      </c>
      <c r="AG134" s="4" t="s">
        <v>126</v>
      </c>
      <c r="AH134" s="4" t="s">
        <v>126</v>
      </c>
      <c r="AI134" s="16">
        <v>54</v>
      </c>
      <c r="AJ134" s="4" t="s">
        <v>126</v>
      </c>
      <c r="AK134" s="4" t="s">
        <v>126</v>
      </c>
      <c r="AL134" s="4" t="s">
        <v>126</v>
      </c>
      <c r="AM134" s="4" t="s">
        <v>126</v>
      </c>
      <c r="AN134" s="4" t="s">
        <v>126</v>
      </c>
      <c r="AO134" s="4" t="s">
        <v>126</v>
      </c>
      <c r="AP134" s="4" t="s">
        <v>126</v>
      </c>
      <c r="AQ134" s="4" t="s">
        <v>126</v>
      </c>
      <c r="AR134" s="4" t="s">
        <v>126</v>
      </c>
      <c r="AS134" s="4" t="s">
        <v>126</v>
      </c>
      <c r="AT134" s="4" t="s">
        <v>126</v>
      </c>
      <c r="AU134" s="4" t="s">
        <v>126</v>
      </c>
      <c r="AV134" s="4" t="s">
        <v>126</v>
      </c>
      <c r="AW134" s="4" t="s">
        <v>126</v>
      </c>
      <c r="AX134" s="4" t="s">
        <v>126</v>
      </c>
      <c r="AY134" s="4" t="s">
        <v>126</v>
      </c>
      <c r="AZ134" s="4" t="s">
        <v>126</v>
      </c>
      <c r="BA134" s="4" t="s">
        <v>126</v>
      </c>
      <c r="BB134" s="4" t="s">
        <v>126</v>
      </c>
      <c r="BC134" s="4" t="s">
        <v>126</v>
      </c>
      <c r="BD134" s="4" t="s">
        <v>126</v>
      </c>
      <c r="BE134" s="4" t="s">
        <v>126</v>
      </c>
      <c r="BF134" s="4" t="s">
        <v>126</v>
      </c>
      <c r="BG134" s="4" t="s">
        <v>126</v>
      </c>
      <c r="BH134" s="4" t="s">
        <v>126</v>
      </c>
      <c r="BI134" s="4" t="s">
        <v>126</v>
      </c>
      <c r="BJ134" s="4" t="s">
        <v>126</v>
      </c>
      <c r="BL134" s="4" t="s">
        <v>126</v>
      </c>
      <c r="BM134" s="4" t="s">
        <v>4336</v>
      </c>
      <c r="BO134" s="4" t="s">
        <v>157</v>
      </c>
      <c r="BP134" s="4" t="s">
        <v>4337</v>
      </c>
      <c r="BQ134" s="4" t="s">
        <v>126</v>
      </c>
      <c r="BR134" s="22">
        <v>0.98</v>
      </c>
      <c r="BS134" s="22"/>
      <c r="BT134" s="18">
        <v>1</v>
      </c>
      <c r="BU134" s="18"/>
      <c r="BV134" s="18"/>
      <c r="BW134" s="22"/>
      <c r="BX134" s="18"/>
      <c r="BY134" s="18">
        <v>17684</v>
      </c>
      <c r="BZ134" s="18">
        <v>1164833515</v>
      </c>
      <c r="CA134" s="18">
        <v>13837</v>
      </c>
      <c r="CB134" s="18">
        <v>992154360</v>
      </c>
      <c r="CC134" s="18"/>
      <c r="CD134" s="18"/>
      <c r="CE134" s="18"/>
      <c r="CF134" s="18"/>
      <c r="CG134" s="18"/>
      <c r="CH134" s="18"/>
      <c r="CI134" s="18"/>
      <c r="CJ134" s="18">
        <v>57021659</v>
      </c>
      <c r="CK134" s="18"/>
      <c r="CL134" s="18"/>
      <c r="CM134" s="18">
        <v>3477</v>
      </c>
      <c r="CN134" s="18">
        <v>863395773</v>
      </c>
      <c r="CO134" s="18">
        <v>586</v>
      </c>
      <c r="CP134" s="18">
        <v>66631630</v>
      </c>
      <c r="CQ134" s="18"/>
      <c r="CR134" s="18"/>
      <c r="CS134" s="18"/>
      <c r="CT134" s="18"/>
      <c r="CU134" s="18"/>
      <c r="CV134" s="18"/>
      <c r="CW134" s="18"/>
      <c r="CX134" s="18"/>
      <c r="CY134" s="18"/>
      <c r="CZ134" s="18"/>
      <c r="DA134" s="18"/>
      <c r="DB134" s="18">
        <v>1060</v>
      </c>
      <c r="DC134" s="18">
        <v>572</v>
      </c>
      <c r="DD134" s="18"/>
      <c r="DE134" s="18">
        <v>14</v>
      </c>
      <c r="DF134" s="18">
        <v>90</v>
      </c>
      <c r="DG134" s="18">
        <v>30</v>
      </c>
      <c r="DH134" s="18">
        <v>28</v>
      </c>
    </row>
    <row r="135" spans="1:116" ht="15" customHeight="1" x14ac:dyDescent="0.25">
      <c r="A135" s="16">
        <v>2021</v>
      </c>
      <c r="B135" s="16"/>
      <c r="C135" s="4" t="s">
        <v>4351</v>
      </c>
      <c r="D135" t="s">
        <v>184</v>
      </c>
      <c r="E135" s="4" t="s">
        <v>7022</v>
      </c>
      <c r="R135" s="4" t="s">
        <v>4381</v>
      </c>
      <c r="X135" s="18">
        <v>5542577964</v>
      </c>
      <c r="Y135" s="33"/>
      <c r="Z135" s="58">
        <f t="shared" si="6"/>
        <v>0</v>
      </c>
      <c r="AA135" s="54" t="s">
        <v>4356</v>
      </c>
      <c r="AB135" s="37">
        <v>0.1239</v>
      </c>
      <c r="AC135" s="18">
        <f t="shared" si="7"/>
        <v>686725409.73959994</v>
      </c>
      <c r="AD135" s="33">
        <f t="shared" si="8"/>
        <v>0.68672540973959995</v>
      </c>
      <c r="AE135" s="4" t="s">
        <v>126</v>
      </c>
      <c r="AF135" s="4" t="s">
        <v>126</v>
      </c>
      <c r="AG135" s="4" t="s">
        <v>126</v>
      </c>
      <c r="AH135" s="4" t="s">
        <v>198</v>
      </c>
      <c r="AI135" s="16">
        <v>650</v>
      </c>
      <c r="AJ135" s="4" t="s">
        <v>126</v>
      </c>
      <c r="AL135" s="4" t="s">
        <v>126</v>
      </c>
      <c r="AN135" s="4" t="s">
        <v>126</v>
      </c>
      <c r="AP135" s="4" t="s">
        <v>126</v>
      </c>
      <c r="AQ135" s="4" t="s">
        <v>126</v>
      </c>
      <c r="AR135" s="4" t="s">
        <v>126</v>
      </c>
      <c r="AT135" s="4" t="s">
        <v>126</v>
      </c>
      <c r="AU135" s="4" t="s">
        <v>126</v>
      </c>
      <c r="AV135" s="4" t="s">
        <v>126</v>
      </c>
      <c r="AW135" s="4" t="s">
        <v>126</v>
      </c>
      <c r="AX135" s="4" t="s">
        <v>126</v>
      </c>
      <c r="AY135" s="4" t="s">
        <v>126</v>
      </c>
      <c r="AZ135" s="4" t="s">
        <v>126</v>
      </c>
      <c r="BA135" s="4" t="s">
        <v>126</v>
      </c>
      <c r="BB135" s="4" t="s">
        <v>126</v>
      </c>
      <c r="BC135" s="4" t="s">
        <v>126</v>
      </c>
      <c r="BD135" s="4" t="s">
        <v>126</v>
      </c>
      <c r="BE135" s="4" t="s">
        <v>126</v>
      </c>
      <c r="BF135" s="4" t="s">
        <v>126</v>
      </c>
      <c r="BG135" s="4" t="s">
        <v>126</v>
      </c>
      <c r="BH135" s="4" t="s">
        <v>126</v>
      </c>
      <c r="BI135" s="4" t="s">
        <v>126</v>
      </c>
      <c r="BJ135" s="4" t="s">
        <v>198</v>
      </c>
      <c r="BL135" s="4" t="s">
        <v>198</v>
      </c>
      <c r="BN135" s="4" t="s">
        <v>156</v>
      </c>
      <c r="BO135" s="4" t="s">
        <v>157</v>
      </c>
      <c r="BQ135" s="4" t="s">
        <v>126</v>
      </c>
      <c r="BR135" s="22"/>
      <c r="BS135" s="22"/>
      <c r="BT135" s="18"/>
      <c r="BU135" s="18">
        <v>0</v>
      </c>
      <c r="BV135" s="18"/>
      <c r="BW135" s="22"/>
      <c r="BX135" s="18">
        <v>0</v>
      </c>
      <c r="BY135" s="18">
        <v>2693</v>
      </c>
      <c r="BZ135" s="18">
        <v>659.50199999999995</v>
      </c>
      <c r="CA135" s="18">
        <v>4097</v>
      </c>
      <c r="CB135" s="18">
        <v>614.23500000000001</v>
      </c>
      <c r="CC135" s="18">
        <v>1637</v>
      </c>
      <c r="CD135" s="18">
        <v>205.63900000000001</v>
      </c>
      <c r="CE135" s="18">
        <v>174</v>
      </c>
      <c r="CF135" s="18">
        <v>290.94600000000003</v>
      </c>
      <c r="CG135" s="18">
        <v>618</v>
      </c>
      <c r="CH135" s="18">
        <v>205.63900000000001</v>
      </c>
      <c r="CI135" s="18">
        <v>5903</v>
      </c>
      <c r="CJ135" s="18">
        <v>658.56799999999998</v>
      </c>
      <c r="CK135" s="18">
        <v>300</v>
      </c>
      <c r="CL135" s="18">
        <v>73.125</v>
      </c>
      <c r="CM135" s="18">
        <v>437</v>
      </c>
      <c r="CN135" s="18">
        <v>205426749.76899999</v>
      </c>
      <c r="CO135" s="18">
        <v>56</v>
      </c>
      <c r="CP135" s="18">
        <v>3156049.8730000001</v>
      </c>
      <c r="CQ135" s="18"/>
      <c r="CR135" s="18"/>
      <c r="CS135" s="18">
        <v>446</v>
      </c>
      <c r="CT135" s="18">
        <v>50120.413</v>
      </c>
      <c r="CU135" s="18">
        <v>443</v>
      </c>
      <c r="CV135" s="18">
        <v>205602.70699999999</v>
      </c>
      <c r="CW135" s="18">
        <v>3654</v>
      </c>
      <c r="CX135" s="18">
        <v>408632.95500000002</v>
      </c>
      <c r="CY135" s="18">
        <v>2.0099999999999998</v>
      </c>
      <c r="CZ135" s="18">
        <v>2.0099999999999998</v>
      </c>
      <c r="DA135" s="18">
        <v>2.0099999999999998</v>
      </c>
      <c r="DB135" s="18">
        <v>64</v>
      </c>
      <c r="DC135" s="18">
        <v>68</v>
      </c>
      <c r="DD135" s="18">
        <v>13</v>
      </c>
      <c r="DE135" s="18">
        <v>21</v>
      </c>
      <c r="DF135" s="18">
        <v>739</v>
      </c>
      <c r="DG135" s="18">
        <v>62</v>
      </c>
      <c r="DH135" s="18">
        <v>1</v>
      </c>
    </row>
    <row r="136" spans="1:116" ht="15" customHeight="1" x14ac:dyDescent="0.25">
      <c r="A136" s="16">
        <v>2007</v>
      </c>
      <c r="B136" s="16"/>
      <c r="C136" s="4" t="s">
        <v>4415</v>
      </c>
      <c r="D136" t="s">
        <v>260</v>
      </c>
      <c r="E136" s="4" t="s">
        <v>7021</v>
      </c>
      <c r="R136" s="4" t="s">
        <v>4434</v>
      </c>
      <c r="W136" s="4" t="s">
        <v>151</v>
      </c>
      <c r="X136" s="18">
        <v>114725065285</v>
      </c>
      <c r="Y136" s="33"/>
      <c r="Z136" s="58">
        <f t="shared" si="6"/>
        <v>0</v>
      </c>
      <c r="AA136" s="54" t="s">
        <v>612</v>
      </c>
      <c r="AB136" s="37">
        <v>0.2</v>
      </c>
      <c r="AC136" s="18">
        <f t="shared" si="7"/>
        <v>22945013057</v>
      </c>
      <c r="AD136" s="33">
        <f t="shared" si="8"/>
        <v>22.945013057000001</v>
      </c>
      <c r="AE136" s="4" t="s">
        <v>126</v>
      </c>
      <c r="AF136" s="4" t="s">
        <v>126</v>
      </c>
      <c r="AG136" s="4" t="s">
        <v>126</v>
      </c>
      <c r="AJ136" s="4" t="s">
        <v>126</v>
      </c>
      <c r="AO136" s="4" t="s">
        <v>126</v>
      </c>
      <c r="AP136" s="4" t="s">
        <v>126</v>
      </c>
      <c r="AQ136" s="4" t="s">
        <v>126</v>
      </c>
      <c r="AR136" s="4" t="s">
        <v>126</v>
      </c>
      <c r="AS136" s="4" t="s">
        <v>126</v>
      </c>
      <c r="AT136" s="4" t="s">
        <v>126</v>
      </c>
      <c r="AU136" s="4" t="s">
        <v>126</v>
      </c>
      <c r="AV136" s="4" t="s">
        <v>126</v>
      </c>
      <c r="AW136" s="4" t="s">
        <v>126</v>
      </c>
      <c r="AX136" s="4" t="s">
        <v>126</v>
      </c>
      <c r="AY136" s="4" t="s">
        <v>126</v>
      </c>
      <c r="AZ136" s="4" t="s">
        <v>126</v>
      </c>
      <c r="BA136" s="4" t="s">
        <v>126</v>
      </c>
      <c r="BC136" s="4" t="s">
        <v>126</v>
      </c>
      <c r="BD136" s="4" t="s">
        <v>126</v>
      </c>
      <c r="BE136" s="4" t="s">
        <v>126</v>
      </c>
      <c r="BI136" s="4" t="s">
        <v>126</v>
      </c>
      <c r="BJ136" s="4" t="s">
        <v>198</v>
      </c>
      <c r="BL136" s="4" t="s">
        <v>126</v>
      </c>
      <c r="BM136" s="4" t="s">
        <v>4435</v>
      </c>
      <c r="BN136" s="4" t="s">
        <v>156</v>
      </c>
      <c r="BO136" s="4" t="s">
        <v>157</v>
      </c>
      <c r="BQ136" s="4" t="s">
        <v>126</v>
      </c>
      <c r="BR136" s="22"/>
      <c r="BS136" s="22"/>
      <c r="BT136" s="18"/>
      <c r="BU136" s="18"/>
      <c r="BV136" s="18"/>
      <c r="BW136" s="22"/>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row>
    <row r="137" spans="1:116" ht="15" customHeight="1" x14ac:dyDescent="0.25">
      <c r="C137" s="4" t="s">
        <v>4437</v>
      </c>
      <c r="D137" t="s">
        <v>319</v>
      </c>
      <c r="E137" s="4" t="s">
        <v>7020</v>
      </c>
      <c r="X137" s="18">
        <v>14717223206</v>
      </c>
      <c r="Y137" s="33"/>
      <c r="Z137" s="58">
        <f t="shared" si="6"/>
        <v>0</v>
      </c>
      <c r="AA137" s="54" t="s">
        <v>4443</v>
      </c>
      <c r="AB137" s="37">
        <v>0.62909999999999999</v>
      </c>
      <c r="AC137" s="18">
        <f t="shared" si="7"/>
        <v>9258605118.8945999</v>
      </c>
      <c r="AD137" s="33">
        <f t="shared" si="8"/>
        <v>9.2586051188946001</v>
      </c>
      <c r="AE137" s="4" t="s">
        <v>126</v>
      </c>
      <c r="AF137" s="4" t="s">
        <v>126</v>
      </c>
      <c r="AG137" s="4" t="s">
        <v>126</v>
      </c>
      <c r="AH137" s="4" t="s">
        <v>198</v>
      </c>
      <c r="AJ137" s="4" t="s">
        <v>126</v>
      </c>
      <c r="AM137" s="4" t="s">
        <v>126</v>
      </c>
      <c r="AN137" s="4" t="s">
        <v>126</v>
      </c>
      <c r="AO137" s="4" t="s">
        <v>126</v>
      </c>
      <c r="AP137" s="4" t="s">
        <v>126</v>
      </c>
      <c r="AR137" s="4" t="s">
        <v>126</v>
      </c>
      <c r="AS137" s="4" t="s">
        <v>126</v>
      </c>
      <c r="AT137" s="4" t="s">
        <v>126</v>
      </c>
      <c r="AU137" s="4" t="s">
        <v>126</v>
      </c>
      <c r="AV137" s="4" t="s">
        <v>126</v>
      </c>
      <c r="AW137" s="4" t="s">
        <v>126</v>
      </c>
      <c r="AX137" s="4" t="s">
        <v>126</v>
      </c>
      <c r="AY137" s="4" t="s">
        <v>126</v>
      </c>
      <c r="AZ137" s="4" t="s">
        <v>126</v>
      </c>
      <c r="BA137" s="4" t="s">
        <v>126</v>
      </c>
      <c r="BB137" s="4" t="s">
        <v>126</v>
      </c>
      <c r="BC137" s="4" t="s">
        <v>126</v>
      </c>
      <c r="BD137" s="4" t="s">
        <v>126</v>
      </c>
      <c r="BE137" s="4" t="s">
        <v>126</v>
      </c>
      <c r="BF137" s="4" t="s">
        <v>126</v>
      </c>
      <c r="BG137" s="4" t="s">
        <v>126</v>
      </c>
      <c r="BH137" s="4" t="s">
        <v>126</v>
      </c>
      <c r="BJ137" s="4" t="s">
        <v>198</v>
      </c>
      <c r="BL137" s="4" t="s">
        <v>198</v>
      </c>
      <c r="BQ137" s="4" t="s">
        <v>126</v>
      </c>
      <c r="BR137" s="22"/>
      <c r="BS137" s="22"/>
      <c r="BT137" s="18"/>
      <c r="BU137" s="18"/>
      <c r="BV137" s="18"/>
      <c r="BW137" s="22"/>
      <c r="BX137" s="18"/>
      <c r="BY137" s="18"/>
      <c r="BZ137" s="18"/>
      <c r="CA137" s="18">
        <v>224942</v>
      </c>
      <c r="CB137" s="18">
        <v>8899958834.9500008</v>
      </c>
      <c r="CC137" s="18"/>
      <c r="CD137" s="18">
        <v>3737850119.6399999</v>
      </c>
      <c r="CE137" s="18"/>
      <c r="CF137" s="18">
        <v>1194194102.6800001</v>
      </c>
      <c r="CG137" s="18"/>
      <c r="CH137" s="18">
        <v>3802886579.0799999</v>
      </c>
      <c r="CI137" s="18"/>
      <c r="CJ137" s="18"/>
      <c r="CK137" s="18"/>
      <c r="CL137" s="18"/>
      <c r="CM137" s="18">
        <v>125594</v>
      </c>
      <c r="CN137" s="18">
        <v>2962279281.9499998</v>
      </c>
      <c r="CO137" s="18">
        <v>99348</v>
      </c>
      <c r="CP137" s="18">
        <v>5937679553</v>
      </c>
      <c r="CQ137" s="18"/>
      <c r="CR137" s="18"/>
      <c r="CS137" s="18"/>
      <c r="CT137" s="18"/>
      <c r="CU137" s="18">
        <v>125594</v>
      </c>
      <c r="CV137" s="18">
        <v>2957306631</v>
      </c>
      <c r="CW137" s="18"/>
      <c r="CX137" s="18"/>
      <c r="CY137" s="18"/>
      <c r="CZ137" s="18"/>
      <c r="DA137" s="18">
        <v>33</v>
      </c>
      <c r="DB137" s="18">
        <v>33</v>
      </c>
      <c r="DC137" s="18"/>
      <c r="DD137" s="18"/>
      <c r="DE137" s="18">
        <v>20</v>
      </c>
      <c r="DF137" s="18"/>
      <c r="DG137" s="18">
        <v>63</v>
      </c>
      <c r="DH137" s="18">
        <v>1</v>
      </c>
    </row>
    <row r="138" spans="1:116" s="6" customFormat="1" ht="15" customHeight="1" x14ac:dyDescent="0.25">
      <c r="A138" s="4"/>
      <c r="B138" s="4"/>
      <c r="C138" s="4" t="s">
        <v>4476</v>
      </c>
      <c r="D138" s="6" t="s">
        <v>278</v>
      </c>
      <c r="E138" s="4" t="s">
        <v>7021</v>
      </c>
      <c r="F138" s="4"/>
      <c r="G138" s="4"/>
      <c r="H138" s="4"/>
      <c r="I138" s="4"/>
      <c r="J138" s="4"/>
      <c r="K138" s="4"/>
      <c r="L138" s="4"/>
      <c r="M138" s="4"/>
      <c r="N138" s="4"/>
      <c r="O138" s="4"/>
      <c r="P138" s="4"/>
      <c r="Q138" s="4"/>
      <c r="R138" s="4"/>
      <c r="S138" s="4"/>
      <c r="T138" s="4"/>
      <c r="U138" s="4"/>
      <c r="V138" s="4"/>
      <c r="W138" s="4"/>
      <c r="X138" s="18">
        <v>79852046610</v>
      </c>
      <c r="Y138" s="33"/>
      <c r="Z138" s="58">
        <f t="shared" si="6"/>
        <v>2E-3</v>
      </c>
      <c r="AA138" s="53">
        <v>2E-3</v>
      </c>
      <c r="AB138" s="15"/>
      <c r="AC138" s="18">
        <f t="shared" si="7"/>
        <v>159704093.22</v>
      </c>
      <c r="AD138" s="33">
        <f t="shared" si="8"/>
        <v>0.15970409322000001</v>
      </c>
      <c r="AE138" s="4" t="s">
        <v>126</v>
      </c>
      <c r="AF138" s="4" t="s">
        <v>126</v>
      </c>
      <c r="AG138" s="4" t="s">
        <v>126</v>
      </c>
      <c r="AH138" s="4" t="s">
        <v>198</v>
      </c>
      <c r="AI138" s="4"/>
      <c r="AJ138" s="4" t="s">
        <v>126</v>
      </c>
      <c r="AK138" s="4"/>
      <c r="AL138" s="4"/>
      <c r="AM138" s="4"/>
      <c r="AN138" s="4"/>
      <c r="AO138" s="4"/>
      <c r="AP138" s="4"/>
      <c r="AQ138" s="4"/>
      <c r="AR138" s="4" t="s">
        <v>126</v>
      </c>
      <c r="AS138" s="4" t="s">
        <v>126</v>
      </c>
      <c r="AT138" s="4" t="s">
        <v>126</v>
      </c>
      <c r="AU138" s="4"/>
      <c r="AV138" s="4"/>
      <c r="AW138" s="4"/>
      <c r="AX138" s="4" t="s">
        <v>126</v>
      </c>
      <c r="AY138" s="4" t="s">
        <v>126</v>
      </c>
      <c r="AZ138" s="4" t="s">
        <v>126</v>
      </c>
      <c r="BA138" s="4" t="s">
        <v>126</v>
      </c>
      <c r="BB138" s="4" t="s">
        <v>126</v>
      </c>
      <c r="BC138" s="4" t="s">
        <v>126</v>
      </c>
      <c r="BD138" s="4" t="s">
        <v>126</v>
      </c>
      <c r="BE138" s="4" t="s">
        <v>126</v>
      </c>
      <c r="BF138" s="4"/>
      <c r="BG138" s="4"/>
      <c r="BH138" s="4"/>
      <c r="BI138" s="4"/>
      <c r="BJ138" s="4" t="s">
        <v>198</v>
      </c>
      <c r="BK138" s="4"/>
      <c r="BL138" s="4" t="s">
        <v>198</v>
      </c>
      <c r="BM138" s="4"/>
      <c r="BN138" s="4"/>
      <c r="BO138" s="4"/>
      <c r="BP138" s="4"/>
      <c r="BQ138" s="4"/>
      <c r="BR138" s="22"/>
      <c r="BS138" s="22"/>
      <c r="BT138" s="18"/>
      <c r="BU138" s="18"/>
      <c r="BV138" s="18"/>
      <c r="BW138" s="22"/>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4"/>
      <c r="DJ138" s="4"/>
      <c r="DK138" s="4"/>
      <c r="DL138" s="4"/>
    </row>
    <row r="139" spans="1:116" ht="15" customHeight="1" x14ac:dyDescent="0.25">
      <c r="A139" s="16">
        <v>2022</v>
      </c>
      <c r="B139" s="16"/>
      <c r="C139" s="4" t="s">
        <v>4490</v>
      </c>
      <c r="D139" t="s">
        <v>319</v>
      </c>
      <c r="E139" s="4" t="s">
        <v>7022</v>
      </c>
      <c r="R139" s="4" t="s">
        <v>988</v>
      </c>
      <c r="X139" s="18">
        <v>12446290854</v>
      </c>
      <c r="Y139" s="33"/>
      <c r="Z139" s="58">
        <f t="shared" si="6"/>
        <v>0.36799999999999999</v>
      </c>
      <c r="AA139" s="53">
        <v>0.36799999999999999</v>
      </c>
      <c r="AC139" s="18">
        <f t="shared" si="7"/>
        <v>4580235034.2720003</v>
      </c>
      <c r="AD139" s="33">
        <f t="shared" si="8"/>
        <v>4.5802350342720004</v>
      </c>
      <c r="AE139" s="4" t="s">
        <v>126</v>
      </c>
      <c r="AF139" s="4" t="s">
        <v>126</v>
      </c>
      <c r="AG139" s="4" t="s">
        <v>126</v>
      </c>
      <c r="AH139" s="4" t="s">
        <v>126</v>
      </c>
      <c r="AI139" s="16">
        <v>0</v>
      </c>
      <c r="AJ139" s="4" t="s">
        <v>126</v>
      </c>
      <c r="AK139" s="4" t="s">
        <v>126</v>
      </c>
      <c r="AL139" s="4" t="s">
        <v>126</v>
      </c>
      <c r="AM139" s="4" t="s">
        <v>126</v>
      </c>
      <c r="AN139" s="4" t="s">
        <v>126</v>
      </c>
      <c r="AO139" s="4" t="s">
        <v>126</v>
      </c>
      <c r="AP139" s="4" t="s">
        <v>126</v>
      </c>
      <c r="AQ139" s="4" t="s">
        <v>126</v>
      </c>
      <c r="AR139" s="4" t="s">
        <v>126</v>
      </c>
      <c r="AS139" s="4" t="s">
        <v>126</v>
      </c>
      <c r="AT139" s="4" t="s">
        <v>126</v>
      </c>
      <c r="AU139" s="4" t="s">
        <v>126</v>
      </c>
      <c r="AV139" s="4" t="s">
        <v>126</v>
      </c>
      <c r="AW139" s="4" t="s">
        <v>126</v>
      </c>
      <c r="AX139" s="4" t="s">
        <v>126</v>
      </c>
      <c r="AY139" s="4" t="s">
        <v>126</v>
      </c>
      <c r="AZ139" s="4" t="s">
        <v>126</v>
      </c>
      <c r="BA139" s="4" t="s">
        <v>126</v>
      </c>
      <c r="BB139" s="4" t="s">
        <v>126</v>
      </c>
      <c r="BC139" s="4" t="s">
        <v>126</v>
      </c>
      <c r="BD139" s="4" t="s">
        <v>126</v>
      </c>
      <c r="BE139" s="4" t="s">
        <v>126</v>
      </c>
      <c r="BF139" s="4" t="s">
        <v>126</v>
      </c>
      <c r="BG139" s="4" t="s">
        <v>126</v>
      </c>
      <c r="BH139" s="4" t="s">
        <v>126</v>
      </c>
      <c r="BI139" s="4" t="s">
        <v>126</v>
      </c>
      <c r="BJ139" s="4" t="s">
        <v>198</v>
      </c>
      <c r="BL139" s="4" t="s">
        <v>198</v>
      </c>
      <c r="BN139" s="4" t="s">
        <v>156</v>
      </c>
      <c r="BQ139" s="4" t="s">
        <v>126</v>
      </c>
      <c r="BR139" s="22"/>
      <c r="BS139" s="22"/>
      <c r="BT139" s="18">
        <v>0</v>
      </c>
      <c r="BU139" s="18">
        <v>0</v>
      </c>
      <c r="BV139" s="18"/>
      <c r="BW139" s="22"/>
      <c r="BX139" s="18" t="s">
        <v>331</v>
      </c>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v>180</v>
      </c>
      <c r="DH139" s="18">
        <v>30</v>
      </c>
    </row>
    <row r="140" spans="1:116" ht="15" customHeight="1" x14ac:dyDescent="0.25">
      <c r="A140" s="16"/>
      <c r="B140" s="16"/>
      <c r="C140" s="4" t="s">
        <v>4524</v>
      </c>
      <c r="D140" t="s">
        <v>278</v>
      </c>
      <c r="E140" s="4" t="s">
        <v>7019</v>
      </c>
      <c r="R140" s="4" t="s">
        <v>1333</v>
      </c>
      <c r="X140" s="18">
        <v>133218896</v>
      </c>
      <c r="Y140" s="61">
        <f>X140/1000000000</f>
        <v>0.133218896</v>
      </c>
      <c r="Z140" s="58">
        <f t="shared" si="6"/>
        <v>0.37</v>
      </c>
      <c r="AA140" s="53">
        <v>0.37</v>
      </c>
      <c r="AC140" s="18">
        <f t="shared" si="7"/>
        <v>49290991.519999996</v>
      </c>
      <c r="AD140" s="58">
        <f>AC140/1000000000</f>
        <v>4.9290991519999994E-2</v>
      </c>
      <c r="AE140" s="4" t="s">
        <v>126</v>
      </c>
      <c r="AF140" s="4" t="s">
        <v>126</v>
      </c>
      <c r="AG140" s="4" t="s">
        <v>126</v>
      </c>
      <c r="AJ140" s="4" t="s">
        <v>126</v>
      </c>
      <c r="AM140" s="4" t="s">
        <v>126</v>
      </c>
      <c r="AN140" s="4" t="s">
        <v>126</v>
      </c>
      <c r="AQ140" s="4" t="s">
        <v>126</v>
      </c>
      <c r="AR140" s="4" t="s">
        <v>126</v>
      </c>
      <c r="AS140" s="4" t="s">
        <v>126</v>
      </c>
      <c r="AT140" s="4" t="s">
        <v>126</v>
      </c>
      <c r="AX140" s="4" t="s">
        <v>126</v>
      </c>
      <c r="AY140" s="4" t="s">
        <v>126</v>
      </c>
      <c r="AZ140" s="4" t="s">
        <v>126</v>
      </c>
      <c r="BB140" s="4" t="s">
        <v>126</v>
      </c>
      <c r="BC140" s="4" t="s">
        <v>126</v>
      </c>
      <c r="BD140" s="4" t="s">
        <v>126</v>
      </c>
      <c r="BE140" s="4" t="s">
        <v>126</v>
      </c>
      <c r="BI140" s="4" t="s">
        <v>126</v>
      </c>
      <c r="BO140" s="4" t="s">
        <v>4542</v>
      </c>
      <c r="BQ140" s="4" t="s">
        <v>126</v>
      </c>
      <c r="BR140" s="22"/>
      <c r="BS140" s="22"/>
      <c r="BT140" s="18"/>
      <c r="BU140" s="18"/>
      <c r="BV140" s="18"/>
      <c r="BW140" s="22"/>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row>
    <row r="141" spans="1:116" ht="15" customHeight="1" x14ac:dyDescent="0.25">
      <c r="A141" s="16">
        <v>2013</v>
      </c>
      <c r="B141" s="16"/>
      <c r="C141" s="4" t="s">
        <v>4543</v>
      </c>
      <c r="D141" t="s">
        <v>113</v>
      </c>
      <c r="E141" s="4" t="s">
        <v>7021</v>
      </c>
      <c r="R141" s="4" t="s">
        <v>4569</v>
      </c>
      <c r="W141" s="4" t="s">
        <v>7011</v>
      </c>
      <c r="X141" s="18">
        <v>36288830373</v>
      </c>
      <c r="Y141" s="33"/>
      <c r="Z141" s="58">
        <f t="shared" si="6"/>
        <v>0</v>
      </c>
      <c r="AA141" s="54" t="s">
        <v>4548</v>
      </c>
      <c r="AB141" s="37">
        <v>5.7700000000000001E-2</v>
      </c>
      <c r="AC141" s="18">
        <f t="shared" si="7"/>
        <v>2093865512.5221</v>
      </c>
      <c r="AD141" s="33">
        <f t="shared" si="8"/>
        <v>2.0938655125221</v>
      </c>
      <c r="AE141" s="4" t="s">
        <v>126</v>
      </c>
      <c r="AF141" s="4" t="s">
        <v>126</v>
      </c>
      <c r="AG141" s="4" t="s">
        <v>126</v>
      </c>
      <c r="AH141" s="4" t="s">
        <v>126</v>
      </c>
      <c r="AJ141" s="4" t="s">
        <v>126</v>
      </c>
      <c r="AN141" s="4" t="s">
        <v>126</v>
      </c>
      <c r="AO141" s="4" t="s">
        <v>126</v>
      </c>
      <c r="AQ141" s="4" t="s">
        <v>126</v>
      </c>
      <c r="AR141" s="4" t="s">
        <v>126</v>
      </c>
      <c r="AS141" s="4" t="s">
        <v>126</v>
      </c>
      <c r="AT141" s="4" t="s">
        <v>126</v>
      </c>
      <c r="AU141" s="4" t="s">
        <v>126</v>
      </c>
      <c r="AV141" s="4" t="s">
        <v>126</v>
      </c>
      <c r="AW141" s="4" t="s">
        <v>126</v>
      </c>
      <c r="AX141" s="4" t="s">
        <v>126</v>
      </c>
      <c r="AY141" s="4" t="s">
        <v>126</v>
      </c>
      <c r="AZ141" s="4" t="s">
        <v>126</v>
      </c>
      <c r="BA141" s="4" t="s">
        <v>126</v>
      </c>
      <c r="BB141" s="4" t="s">
        <v>126</v>
      </c>
      <c r="BC141" s="4" t="s">
        <v>126</v>
      </c>
      <c r="BD141" s="4" t="s">
        <v>126</v>
      </c>
      <c r="BE141" s="4" t="s">
        <v>126</v>
      </c>
      <c r="BF141" s="4" t="s">
        <v>126</v>
      </c>
      <c r="BG141" s="4" t="s">
        <v>126</v>
      </c>
      <c r="BH141" s="4" t="s">
        <v>126</v>
      </c>
      <c r="BI141" s="4" t="s">
        <v>126</v>
      </c>
      <c r="BJ141" s="4" t="s">
        <v>126</v>
      </c>
      <c r="BL141" s="4" t="s">
        <v>126</v>
      </c>
      <c r="BO141" s="4" t="s">
        <v>157</v>
      </c>
      <c r="BP141" s="4" t="s">
        <v>4570</v>
      </c>
      <c r="BQ141" s="4" t="s">
        <v>126</v>
      </c>
      <c r="BR141" s="22">
        <v>0.7</v>
      </c>
      <c r="BS141" s="22"/>
      <c r="BT141" s="18"/>
      <c r="BU141" s="18">
        <v>520000000</v>
      </c>
      <c r="BV141" s="18"/>
      <c r="BW141" s="22"/>
      <c r="BX141" s="18"/>
      <c r="BY141" s="18">
        <v>25000</v>
      </c>
      <c r="BZ141" s="18">
        <v>2600000000</v>
      </c>
      <c r="CA141" s="18">
        <v>25000</v>
      </c>
      <c r="CB141" s="18">
        <v>2000000000</v>
      </c>
      <c r="CC141" s="18">
        <v>6619</v>
      </c>
      <c r="CD141" s="18">
        <v>560000000</v>
      </c>
      <c r="CE141" s="18">
        <v>17923</v>
      </c>
      <c r="CF141" s="18">
        <v>1910000000</v>
      </c>
      <c r="CG141" s="18">
        <v>413</v>
      </c>
      <c r="CH141" s="18">
        <v>130000000</v>
      </c>
      <c r="CI141" s="18"/>
      <c r="CJ141" s="18">
        <v>1600000000</v>
      </c>
      <c r="CK141" s="18"/>
      <c r="CL141" s="18">
        <v>1000000000</v>
      </c>
      <c r="CM141" s="18"/>
      <c r="CN141" s="18"/>
      <c r="CO141" s="18"/>
      <c r="CP141" s="18">
        <v>230000000</v>
      </c>
      <c r="CQ141" s="18"/>
      <c r="CR141" s="18"/>
      <c r="CS141" s="18"/>
      <c r="CT141" s="18"/>
      <c r="CU141" s="18"/>
      <c r="CV141" s="18"/>
      <c r="CW141" s="18"/>
      <c r="CX141" s="18"/>
      <c r="CY141" s="18">
        <v>4</v>
      </c>
      <c r="CZ141" s="18">
        <v>7</v>
      </c>
      <c r="DA141" s="18">
        <v>5</v>
      </c>
      <c r="DB141" s="18"/>
      <c r="DC141" s="18"/>
      <c r="DD141" s="18"/>
      <c r="DE141" s="18"/>
      <c r="DF141" s="18"/>
      <c r="DG141" s="18">
        <v>90</v>
      </c>
      <c r="DH141" s="18"/>
      <c r="DI141" s="4" t="s">
        <v>7011</v>
      </c>
    </row>
    <row r="142" spans="1:116" ht="15" customHeight="1" x14ac:dyDescent="0.25">
      <c r="A142" s="16">
        <v>2011</v>
      </c>
      <c r="B142" s="16"/>
      <c r="C142" s="4" t="s">
        <v>4584</v>
      </c>
      <c r="D142" t="s">
        <v>184</v>
      </c>
      <c r="E142" s="4" t="s">
        <v>7019</v>
      </c>
      <c r="R142" s="4" t="s">
        <v>2419</v>
      </c>
      <c r="X142" s="18">
        <v>914043438179</v>
      </c>
      <c r="Y142" s="33"/>
      <c r="Z142" s="58">
        <f t="shared" si="6"/>
        <v>0</v>
      </c>
      <c r="AA142" s="54" t="s">
        <v>595</v>
      </c>
      <c r="AB142" s="37">
        <v>0.11</v>
      </c>
      <c r="AC142" s="18">
        <f t="shared" si="7"/>
        <v>100544778199.69</v>
      </c>
      <c r="AD142" s="33">
        <f t="shared" si="8"/>
        <v>100.54477819969</v>
      </c>
      <c r="AE142" s="4" t="s">
        <v>126</v>
      </c>
      <c r="AF142" s="4" t="s">
        <v>126</v>
      </c>
      <c r="AG142" s="4" t="s">
        <v>126</v>
      </c>
      <c r="AH142" s="4" t="s">
        <v>198</v>
      </c>
      <c r="AJ142" s="4" t="s">
        <v>126</v>
      </c>
      <c r="AK142" s="4" t="s">
        <v>126</v>
      </c>
      <c r="AL142" s="4" t="s">
        <v>126</v>
      </c>
      <c r="AM142" s="4" t="s">
        <v>126</v>
      </c>
      <c r="AN142" s="4" t="s">
        <v>126</v>
      </c>
      <c r="AO142" s="4" t="s">
        <v>126</v>
      </c>
      <c r="AP142" s="4" t="s">
        <v>126</v>
      </c>
      <c r="AQ142" s="4" t="s">
        <v>126</v>
      </c>
      <c r="AR142" s="4" t="s">
        <v>126</v>
      </c>
      <c r="AS142" s="4" t="s">
        <v>126</v>
      </c>
      <c r="AT142" s="4" t="s">
        <v>126</v>
      </c>
      <c r="AU142" s="4" t="s">
        <v>126</v>
      </c>
      <c r="AV142" s="4" t="s">
        <v>126</v>
      </c>
      <c r="AW142" s="4" t="s">
        <v>126</v>
      </c>
      <c r="AX142" s="4" t="s">
        <v>126</v>
      </c>
      <c r="AY142" s="4" t="s">
        <v>126</v>
      </c>
      <c r="AZ142" s="4" t="s">
        <v>126</v>
      </c>
      <c r="BA142" s="4" t="s">
        <v>126</v>
      </c>
      <c r="BB142" s="4" t="s">
        <v>126</v>
      </c>
      <c r="BC142" s="4" t="s">
        <v>126</v>
      </c>
      <c r="BD142" s="4" t="s">
        <v>126</v>
      </c>
      <c r="BE142" s="4" t="s">
        <v>126</v>
      </c>
      <c r="BF142" s="4" t="s">
        <v>126</v>
      </c>
      <c r="BG142" s="4" t="s">
        <v>126</v>
      </c>
      <c r="BH142" s="4" t="s">
        <v>126</v>
      </c>
      <c r="BI142" s="4" t="s">
        <v>126</v>
      </c>
      <c r="BJ142" s="4" t="s">
        <v>198</v>
      </c>
      <c r="BL142" s="4" t="s">
        <v>198</v>
      </c>
      <c r="BO142" s="4" t="s">
        <v>157</v>
      </c>
      <c r="BP142" s="4" t="s">
        <v>4606</v>
      </c>
      <c r="BQ142" s="4" t="s">
        <v>126</v>
      </c>
      <c r="BR142" s="22"/>
      <c r="BS142" s="22">
        <v>0.98</v>
      </c>
      <c r="BT142" s="18">
        <v>2131</v>
      </c>
      <c r="BU142" s="18"/>
      <c r="BV142" s="18"/>
      <c r="BW142" s="22"/>
      <c r="BX142" s="18"/>
      <c r="BY142" s="18">
        <v>6671</v>
      </c>
      <c r="BZ142" s="18">
        <v>8089927372</v>
      </c>
      <c r="CA142" s="18">
        <v>8106</v>
      </c>
      <c r="CB142" s="18"/>
      <c r="CC142" s="18">
        <v>2090</v>
      </c>
      <c r="CD142" s="18"/>
      <c r="CE142" s="18">
        <v>787</v>
      </c>
      <c r="CF142" s="18">
        <v>4765299685</v>
      </c>
      <c r="CG142" s="18">
        <v>5229</v>
      </c>
      <c r="CH142" s="18"/>
      <c r="CI142" s="18">
        <v>7953</v>
      </c>
      <c r="CJ142" s="18"/>
      <c r="CK142" s="18">
        <v>154</v>
      </c>
      <c r="CL142" s="18"/>
      <c r="CM142" s="18">
        <v>8106</v>
      </c>
      <c r="CN142" s="18"/>
      <c r="CO142" s="18"/>
      <c r="CP142" s="18"/>
      <c r="CQ142" s="18"/>
      <c r="CR142" s="18"/>
      <c r="CS142" s="18"/>
      <c r="CT142" s="18"/>
      <c r="CU142" s="18">
        <v>3873</v>
      </c>
      <c r="CV142" s="18"/>
      <c r="CW142" s="18">
        <v>432</v>
      </c>
      <c r="CX142" s="18"/>
      <c r="CY142" s="18">
        <v>3.82</v>
      </c>
      <c r="CZ142" s="18">
        <v>6.49</v>
      </c>
      <c r="DA142" s="18">
        <v>6.37</v>
      </c>
      <c r="DB142" s="18">
        <v>16</v>
      </c>
      <c r="DC142" s="18">
        <v>22</v>
      </c>
      <c r="DD142" s="18">
        <v>11</v>
      </c>
      <c r="DE142" s="18">
        <v>40</v>
      </c>
      <c r="DF142" s="18">
        <v>933</v>
      </c>
      <c r="DG142" s="18"/>
      <c r="DH142" s="18"/>
    </row>
    <row r="143" spans="1:116" ht="15" customHeight="1" x14ac:dyDescent="0.25">
      <c r="C143" s="4" t="s">
        <v>4626</v>
      </c>
      <c r="D143" t="s">
        <v>278</v>
      </c>
      <c r="E143" s="4" t="s">
        <v>7019</v>
      </c>
      <c r="R143" s="4" t="s">
        <v>4638</v>
      </c>
      <c r="W143" s="4" t="s">
        <v>151</v>
      </c>
      <c r="X143" s="18">
        <v>10071351960</v>
      </c>
      <c r="Y143" s="33"/>
      <c r="Z143" s="58">
        <f t="shared" si="6"/>
        <v>0.16500000000000001</v>
      </c>
      <c r="AA143" s="55">
        <v>0.16500000000000001</v>
      </c>
      <c r="AC143" s="18">
        <f t="shared" si="7"/>
        <v>1661773073.4000001</v>
      </c>
      <c r="AD143" s="62">
        <f t="shared" si="8"/>
        <v>1.6617730734</v>
      </c>
      <c r="AF143" s="4" t="s">
        <v>126</v>
      </c>
      <c r="AG143" s="4" t="s">
        <v>126</v>
      </c>
      <c r="AJ143" s="4" t="s">
        <v>126</v>
      </c>
      <c r="AQ143" s="4" t="s">
        <v>126</v>
      </c>
      <c r="AR143" s="4" t="s">
        <v>126</v>
      </c>
      <c r="AX143" s="4" t="s">
        <v>126</v>
      </c>
      <c r="AY143" s="4" t="s">
        <v>126</v>
      </c>
      <c r="AZ143" s="4" t="s">
        <v>126</v>
      </c>
      <c r="BB143" s="4" t="s">
        <v>126</v>
      </c>
      <c r="BI143" s="4" t="s">
        <v>126</v>
      </c>
      <c r="BQ143" s="4" t="s">
        <v>126</v>
      </c>
      <c r="BR143" s="22"/>
      <c r="BS143" s="22"/>
      <c r="BT143" s="18"/>
      <c r="BU143" s="18"/>
      <c r="BV143" s="18"/>
      <c r="BW143" s="22"/>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row>
    <row r="144" spans="1:116" ht="15" customHeight="1" x14ac:dyDescent="0.25">
      <c r="A144" s="16">
        <v>2002</v>
      </c>
      <c r="B144" s="16"/>
      <c r="C144" s="4" t="s">
        <v>4640</v>
      </c>
      <c r="D144" t="s">
        <v>278</v>
      </c>
      <c r="E144" s="4" t="s">
        <v>7019</v>
      </c>
      <c r="R144" s="4" t="s">
        <v>4666</v>
      </c>
      <c r="X144" s="18">
        <v>249885687029</v>
      </c>
      <c r="Y144" s="33"/>
      <c r="Z144" s="58">
        <f t="shared" si="6"/>
        <v>0</v>
      </c>
      <c r="AA144" s="54" t="s">
        <v>612</v>
      </c>
      <c r="AB144" s="37">
        <v>0.2</v>
      </c>
      <c r="AC144" s="18">
        <f t="shared" si="7"/>
        <v>49977137405.800003</v>
      </c>
      <c r="AD144" s="33">
        <f t="shared" si="8"/>
        <v>49.977137405800001</v>
      </c>
      <c r="AF144" s="4" t="s">
        <v>126</v>
      </c>
      <c r="AG144" s="4" t="s">
        <v>126</v>
      </c>
      <c r="AH144" s="4" t="s">
        <v>126</v>
      </c>
      <c r="AJ144" s="4" t="s">
        <v>126</v>
      </c>
      <c r="AK144" s="4" t="s">
        <v>126</v>
      </c>
      <c r="AL144" s="4" t="s">
        <v>126</v>
      </c>
      <c r="AM144" s="4" t="s">
        <v>126</v>
      </c>
      <c r="AN144" s="4" t="s">
        <v>126</v>
      </c>
      <c r="AO144" s="4" t="s">
        <v>126</v>
      </c>
      <c r="AQ144" s="4" t="s">
        <v>126</v>
      </c>
      <c r="AT144" s="4" t="s">
        <v>126</v>
      </c>
      <c r="AU144" s="4" t="s">
        <v>126</v>
      </c>
      <c r="AV144" s="4" t="s">
        <v>126</v>
      </c>
      <c r="AW144" s="4" t="s">
        <v>126</v>
      </c>
      <c r="AX144" s="4" t="s">
        <v>126</v>
      </c>
      <c r="AY144" s="4" t="s">
        <v>126</v>
      </c>
      <c r="AZ144" s="4" t="s">
        <v>126</v>
      </c>
      <c r="BA144" s="4" t="s">
        <v>126</v>
      </c>
      <c r="BB144" s="4" t="s">
        <v>126</v>
      </c>
      <c r="BC144" s="4" t="s">
        <v>126</v>
      </c>
      <c r="BD144" s="4" t="s">
        <v>126</v>
      </c>
      <c r="BE144" s="4" t="s">
        <v>126</v>
      </c>
      <c r="BF144" s="4" t="s">
        <v>126</v>
      </c>
      <c r="BG144" s="4" t="s">
        <v>126</v>
      </c>
      <c r="BH144" s="4" t="s">
        <v>126</v>
      </c>
      <c r="BI144" s="4" t="s">
        <v>126</v>
      </c>
      <c r="BN144" s="4" t="s">
        <v>156</v>
      </c>
      <c r="BQ144" s="4" t="s">
        <v>126</v>
      </c>
      <c r="BR144" s="22"/>
      <c r="BS144" s="22"/>
      <c r="BT144" s="18"/>
      <c r="BU144" s="18"/>
      <c r="BV144" s="18"/>
      <c r="BW144" s="22"/>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row>
    <row r="145" spans="1:113" ht="15" customHeight="1" x14ac:dyDescent="0.25">
      <c r="A145" s="16">
        <v>2010</v>
      </c>
      <c r="B145" s="16"/>
      <c r="C145" s="4" t="s">
        <v>4668</v>
      </c>
      <c r="D145" t="s">
        <v>393</v>
      </c>
      <c r="E145" s="4" t="s">
        <v>7021</v>
      </c>
      <c r="R145" s="4" t="s">
        <v>692</v>
      </c>
      <c r="X145" s="18">
        <v>14013022092</v>
      </c>
      <c r="Y145" s="33"/>
      <c r="Z145" s="58">
        <f t="shared" si="6"/>
        <v>0.121</v>
      </c>
      <c r="AA145" s="53">
        <v>0.121</v>
      </c>
      <c r="AC145" s="18">
        <f t="shared" si="7"/>
        <v>1695575673.132</v>
      </c>
      <c r="AD145" s="33">
        <f t="shared" si="8"/>
        <v>1.695575673132</v>
      </c>
      <c r="AE145" s="4" t="s">
        <v>126</v>
      </c>
      <c r="AF145" s="4" t="s">
        <v>126</v>
      </c>
      <c r="AG145" s="4" t="s">
        <v>126</v>
      </c>
      <c r="AJ145" s="4" t="s">
        <v>126</v>
      </c>
      <c r="AN145" s="4" t="s">
        <v>126</v>
      </c>
      <c r="AQ145" s="4" t="s">
        <v>126</v>
      </c>
      <c r="AR145" s="4" t="s">
        <v>126</v>
      </c>
      <c r="AT145" s="4" t="s">
        <v>126</v>
      </c>
      <c r="AU145" s="4" t="s">
        <v>126</v>
      </c>
      <c r="AV145" s="4" t="s">
        <v>126</v>
      </c>
      <c r="AW145" s="4" t="s">
        <v>126</v>
      </c>
      <c r="AX145" s="4" t="s">
        <v>126</v>
      </c>
      <c r="AY145" s="4" t="s">
        <v>126</v>
      </c>
      <c r="AZ145" s="4" t="s">
        <v>126</v>
      </c>
      <c r="BI145" s="4" t="s">
        <v>126</v>
      </c>
      <c r="BJ145" s="4" t="s">
        <v>126</v>
      </c>
      <c r="BL145" s="4" t="s">
        <v>198</v>
      </c>
      <c r="BN145" s="4" t="s">
        <v>156</v>
      </c>
      <c r="BO145" s="4" t="s">
        <v>157</v>
      </c>
      <c r="BQ145" s="4" t="s">
        <v>126</v>
      </c>
      <c r="BR145" s="22"/>
      <c r="BS145" s="22"/>
      <c r="BT145" s="18"/>
      <c r="BU145" s="18"/>
      <c r="BV145" s="18"/>
      <c r="BW145" s="22"/>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row>
    <row r="146" spans="1:113" ht="15" customHeight="1" x14ac:dyDescent="0.25">
      <c r="C146" s="4" t="s">
        <v>4687</v>
      </c>
      <c r="D146" t="s">
        <v>319</v>
      </c>
      <c r="E146" s="4" t="s">
        <v>7020</v>
      </c>
      <c r="R146" s="4" t="s">
        <v>692</v>
      </c>
      <c r="X146" s="18">
        <v>14915001426</v>
      </c>
      <c r="Y146" s="33"/>
      <c r="Z146" s="58">
        <f t="shared" si="6"/>
        <v>0.17499999999999999</v>
      </c>
      <c r="AA146" s="53">
        <v>0.17499999999999999</v>
      </c>
      <c r="AC146" s="18">
        <f t="shared" si="7"/>
        <v>2610125249.5499997</v>
      </c>
      <c r="AD146" s="33">
        <f t="shared" si="8"/>
        <v>2.6101252495499998</v>
      </c>
      <c r="AE146" s="4" t="s">
        <v>126</v>
      </c>
      <c r="AF146" s="4" t="s">
        <v>126</v>
      </c>
      <c r="AG146" s="4" t="s">
        <v>126</v>
      </c>
      <c r="AH146" s="4" t="s">
        <v>126</v>
      </c>
      <c r="AJ146" s="4" t="s">
        <v>126</v>
      </c>
      <c r="AQ146" s="4" t="s">
        <v>126</v>
      </c>
      <c r="AR146" s="4" t="s">
        <v>126</v>
      </c>
      <c r="AT146" s="4" t="s">
        <v>126</v>
      </c>
      <c r="AU146" s="4" t="s">
        <v>126</v>
      </c>
      <c r="AV146" s="4" t="s">
        <v>126</v>
      </c>
      <c r="AX146" s="4" t="s">
        <v>126</v>
      </c>
      <c r="AY146" s="4" t="s">
        <v>126</v>
      </c>
      <c r="AZ146" s="4" t="s">
        <v>126</v>
      </c>
      <c r="BA146" s="4" t="s">
        <v>126</v>
      </c>
      <c r="BB146" s="4" t="s">
        <v>126</v>
      </c>
      <c r="BC146" s="4" t="s">
        <v>126</v>
      </c>
      <c r="BI146" s="4" t="s">
        <v>126</v>
      </c>
      <c r="BJ146" s="4" t="s">
        <v>198</v>
      </c>
      <c r="BL146" s="4" t="s">
        <v>198</v>
      </c>
      <c r="BQ146" s="4" t="s">
        <v>126</v>
      </c>
      <c r="BR146" s="22"/>
      <c r="BS146" s="22"/>
      <c r="BT146" s="18"/>
      <c r="BU146" s="18"/>
      <c r="BV146" s="18"/>
      <c r="BW146" s="22"/>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row>
    <row r="147" spans="1:113" ht="15" customHeight="1" x14ac:dyDescent="0.25">
      <c r="A147" s="16">
        <v>2019</v>
      </c>
      <c r="B147" s="16"/>
      <c r="C147" s="4" t="s">
        <v>4707</v>
      </c>
      <c r="D147" t="s">
        <v>319</v>
      </c>
      <c r="E147" s="4" t="s">
        <v>7021</v>
      </c>
      <c r="R147" s="4" t="s">
        <v>4725</v>
      </c>
      <c r="X147" s="18">
        <v>398160403206</v>
      </c>
      <c r="Y147" s="33"/>
      <c r="Z147" s="58">
        <f t="shared" si="6"/>
        <v>0</v>
      </c>
      <c r="AA147" s="54" t="s">
        <v>2076</v>
      </c>
      <c r="AB147" s="37">
        <v>0.3</v>
      </c>
      <c r="AC147" s="18">
        <f t="shared" si="7"/>
        <v>119448120961.8</v>
      </c>
      <c r="AD147" s="33">
        <f t="shared" si="8"/>
        <v>119.4481209618</v>
      </c>
      <c r="AE147" s="4" t="s">
        <v>126</v>
      </c>
      <c r="AF147" s="4" t="s">
        <v>126</v>
      </c>
      <c r="AG147" s="4" t="s">
        <v>126</v>
      </c>
      <c r="AH147" s="4" t="s">
        <v>198</v>
      </c>
      <c r="AJ147" s="4" t="s">
        <v>126</v>
      </c>
      <c r="AM147" s="4" t="s">
        <v>126</v>
      </c>
      <c r="AN147" s="4" t="s">
        <v>126</v>
      </c>
      <c r="AQ147" s="4" t="s">
        <v>126</v>
      </c>
      <c r="AR147" s="4" t="s">
        <v>126</v>
      </c>
      <c r="AS147" s="4" t="s">
        <v>126</v>
      </c>
      <c r="AT147" s="4" t="s">
        <v>126</v>
      </c>
      <c r="AX147" s="4" t="s">
        <v>126</v>
      </c>
      <c r="AY147" s="4" t="s">
        <v>126</v>
      </c>
      <c r="AZ147" s="4" t="s">
        <v>126</v>
      </c>
      <c r="BB147" s="4" t="s">
        <v>126</v>
      </c>
      <c r="BC147" s="4" t="s">
        <v>126</v>
      </c>
      <c r="BD147" s="4" t="s">
        <v>126</v>
      </c>
      <c r="BI147" s="4" t="s">
        <v>126</v>
      </c>
      <c r="BJ147" s="4" t="s">
        <v>198</v>
      </c>
      <c r="BL147" s="4" t="s">
        <v>126</v>
      </c>
      <c r="BN147" s="4" t="s">
        <v>4727</v>
      </c>
      <c r="BP147" s="4" t="s">
        <v>4728</v>
      </c>
      <c r="BQ147" s="4" t="s">
        <v>198</v>
      </c>
      <c r="BR147" s="22"/>
      <c r="BS147" s="22"/>
      <c r="BT147" s="18"/>
      <c r="BU147" s="18"/>
      <c r="BV147" s="18"/>
      <c r="BW147" s="22"/>
      <c r="BX147" s="18"/>
      <c r="BY147" s="18">
        <v>30000</v>
      </c>
      <c r="BZ147" s="18">
        <v>30000000</v>
      </c>
      <c r="CA147" s="18">
        <v>10000</v>
      </c>
      <c r="CB147" s="18">
        <v>1000000</v>
      </c>
      <c r="CC147" s="18"/>
      <c r="CD147" s="18">
        <v>161961580</v>
      </c>
      <c r="CE147" s="18"/>
      <c r="CF147" s="18">
        <v>4983463238</v>
      </c>
      <c r="CG147" s="18"/>
      <c r="CH147" s="18">
        <v>876969</v>
      </c>
      <c r="CI147" s="18"/>
      <c r="CJ147" s="18"/>
      <c r="CK147" s="18"/>
      <c r="CL147" s="18"/>
      <c r="CM147" s="18"/>
      <c r="CN147" s="18"/>
      <c r="CO147" s="18"/>
      <c r="CP147" s="18"/>
      <c r="CQ147" s="18"/>
      <c r="CR147" s="18"/>
      <c r="CS147" s="18">
        <v>0</v>
      </c>
      <c r="CT147" s="18">
        <v>0</v>
      </c>
      <c r="CU147" s="18"/>
      <c r="CV147" s="18"/>
      <c r="CW147" s="18"/>
      <c r="CX147" s="18"/>
      <c r="CY147" s="18"/>
      <c r="CZ147" s="18"/>
      <c r="DA147" s="18"/>
      <c r="DB147" s="18">
        <v>80</v>
      </c>
      <c r="DC147" s="18">
        <v>223</v>
      </c>
      <c r="DD147" s="18">
        <v>214</v>
      </c>
      <c r="DE147" s="18"/>
      <c r="DF147" s="18"/>
      <c r="DG147" s="18"/>
      <c r="DH147" s="18">
        <v>4</v>
      </c>
    </row>
    <row r="148" spans="1:113" ht="15" customHeight="1" x14ac:dyDescent="0.25">
      <c r="C148" s="4" t="s">
        <v>4739</v>
      </c>
      <c r="D148" t="s">
        <v>278</v>
      </c>
      <c r="E148" s="4" t="s">
        <v>7019</v>
      </c>
      <c r="R148" s="4" t="s">
        <v>4767</v>
      </c>
      <c r="W148" s="4" t="s">
        <v>151</v>
      </c>
      <c r="X148" s="18">
        <v>1182000000</v>
      </c>
      <c r="Y148" s="33"/>
      <c r="Z148" s="58">
        <f t="shared" si="6"/>
        <v>0.17499999999999999</v>
      </c>
      <c r="AA148" s="53">
        <v>0.17499999999999999</v>
      </c>
      <c r="AC148" s="18">
        <f t="shared" si="7"/>
        <v>206850000</v>
      </c>
      <c r="AD148" s="62">
        <f>AC148/1000000000</f>
        <v>0.20685000000000001</v>
      </c>
      <c r="AF148" s="4" t="s">
        <v>126</v>
      </c>
      <c r="AG148" s="4" t="s">
        <v>126</v>
      </c>
      <c r="AJ148" s="4" t="s">
        <v>126</v>
      </c>
      <c r="AN148" s="4" t="s">
        <v>126</v>
      </c>
      <c r="AQ148" s="4" t="s">
        <v>126</v>
      </c>
      <c r="AR148" s="4" t="s">
        <v>126</v>
      </c>
      <c r="BA148" s="4" t="s">
        <v>126</v>
      </c>
      <c r="BR148" s="22"/>
      <c r="BS148" s="22"/>
      <c r="BT148" s="18"/>
      <c r="BU148" s="18"/>
      <c r="BV148" s="18"/>
      <c r="BW148" s="22"/>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row>
    <row r="149" spans="1:113" ht="15" customHeight="1" x14ac:dyDescent="0.25">
      <c r="A149" s="16">
        <v>2010</v>
      </c>
      <c r="B149" s="16"/>
      <c r="C149" s="4" t="s">
        <v>4747</v>
      </c>
      <c r="D149" t="s">
        <v>184</v>
      </c>
      <c r="E149" s="4" t="s">
        <v>7022</v>
      </c>
      <c r="X149" s="18">
        <v>13825049831</v>
      </c>
      <c r="Y149" s="33"/>
      <c r="Z149" s="58">
        <f t="shared" si="6"/>
        <v>0</v>
      </c>
      <c r="AA149" s="54" t="s">
        <v>222</v>
      </c>
      <c r="AB149" s="37">
        <v>0.08</v>
      </c>
      <c r="AC149" s="18">
        <f t="shared" si="7"/>
        <v>1106003986.48</v>
      </c>
      <c r="AD149" s="33">
        <f t="shared" si="8"/>
        <v>1.10600398648</v>
      </c>
      <c r="AE149" s="4" t="s">
        <v>126</v>
      </c>
      <c r="AF149" s="4" t="s">
        <v>126</v>
      </c>
      <c r="AG149" s="4" t="s">
        <v>126</v>
      </c>
      <c r="AH149" s="4" t="s">
        <v>198</v>
      </c>
      <c r="AI149" s="16">
        <v>3</v>
      </c>
      <c r="AJ149" s="4" t="s">
        <v>126</v>
      </c>
      <c r="AL149" s="4" t="s">
        <v>126</v>
      </c>
      <c r="AM149" s="4" t="s">
        <v>126</v>
      </c>
      <c r="AN149" s="4" t="s">
        <v>126</v>
      </c>
      <c r="AQ149" s="4" t="s">
        <v>126</v>
      </c>
      <c r="AR149" s="4" t="s">
        <v>126</v>
      </c>
      <c r="AU149" s="4" t="s">
        <v>126</v>
      </c>
      <c r="AV149" s="4" t="s">
        <v>126</v>
      </c>
      <c r="AW149" s="4" t="s">
        <v>126</v>
      </c>
      <c r="AX149" s="4" t="s">
        <v>126</v>
      </c>
      <c r="AY149" s="4" t="s">
        <v>126</v>
      </c>
      <c r="AZ149" s="4" t="s">
        <v>126</v>
      </c>
      <c r="BA149" s="4" t="s">
        <v>126</v>
      </c>
      <c r="BB149" s="4" t="s">
        <v>126</v>
      </c>
      <c r="BC149" s="4" t="s">
        <v>126</v>
      </c>
      <c r="BD149" s="4" t="s">
        <v>126</v>
      </c>
      <c r="BE149" s="4" t="s">
        <v>126</v>
      </c>
      <c r="BF149" s="4" t="s">
        <v>126</v>
      </c>
      <c r="BG149" s="4" t="s">
        <v>126</v>
      </c>
      <c r="BH149" s="4" t="s">
        <v>126</v>
      </c>
      <c r="BI149" s="4" t="s">
        <v>126</v>
      </c>
      <c r="BJ149" s="4" t="s">
        <v>198</v>
      </c>
      <c r="BK149" s="4" t="s">
        <v>4768</v>
      </c>
      <c r="BL149" s="4" t="s">
        <v>198</v>
      </c>
      <c r="BM149" s="4" t="s">
        <v>4770</v>
      </c>
      <c r="BN149" s="4" t="s">
        <v>156</v>
      </c>
      <c r="BO149" s="4" t="s">
        <v>157</v>
      </c>
      <c r="BQ149" s="4" t="s">
        <v>126</v>
      </c>
      <c r="BR149" s="22">
        <v>1</v>
      </c>
      <c r="BS149" s="22">
        <v>1</v>
      </c>
      <c r="BT149" s="18">
        <v>338</v>
      </c>
      <c r="BU149" s="18"/>
      <c r="BV149" s="18"/>
      <c r="BW149" s="22"/>
      <c r="BX149" s="18"/>
      <c r="BY149" s="18">
        <v>21406</v>
      </c>
      <c r="BZ149" s="18">
        <v>1466116200</v>
      </c>
      <c r="CA149" s="18">
        <v>33735</v>
      </c>
      <c r="CB149" s="18">
        <v>1503132798</v>
      </c>
      <c r="CC149" s="18">
        <v>18472</v>
      </c>
      <c r="CD149" s="18">
        <v>761093551</v>
      </c>
      <c r="CE149" s="18">
        <v>2000</v>
      </c>
      <c r="CF149" s="18">
        <v>406925416</v>
      </c>
      <c r="CG149" s="18">
        <v>13263</v>
      </c>
      <c r="CH149" s="18">
        <v>335113829</v>
      </c>
      <c r="CI149" s="18">
        <v>33639</v>
      </c>
      <c r="CJ149" s="18">
        <v>1464430696</v>
      </c>
      <c r="CK149" s="18">
        <v>96</v>
      </c>
      <c r="CL149" s="18">
        <v>38098230</v>
      </c>
      <c r="CM149" s="18">
        <v>5693</v>
      </c>
      <c r="CN149" s="18">
        <v>38098229</v>
      </c>
      <c r="CO149" s="18">
        <v>300</v>
      </c>
      <c r="CP149" s="18">
        <v>124364000</v>
      </c>
      <c r="CQ149" s="18">
        <v>25647</v>
      </c>
      <c r="CR149" s="18">
        <v>794592802</v>
      </c>
      <c r="CS149" s="18">
        <v>2278</v>
      </c>
      <c r="CT149" s="18">
        <v>403224939</v>
      </c>
      <c r="CU149" s="18">
        <v>1188</v>
      </c>
      <c r="CV149" s="18">
        <v>144896402</v>
      </c>
      <c r="CW149" s="18">
        <v>28112</v>
      </c>
      <c r="CX149" s="18">
        <v>1355586132</v>
      </c>
      <c r="CY149" s="18">
        <v>3.4</v>
      </c>
      <c r="CZ149" s="18">
        <v>4.2699999999999996</v>
      </c>
      <c r="DA149" s="18">
        <v>2.91</v>
      </c>
      <c r="DB149" s="18">
        <v>425</v>
      </c>
      <c r="DC149" s="18">
        <v>415</v>
      </c>
      <c r="DD149" s="18"/>
      <c r="DE149" s="18">
        <v>15</v>
      </c>
      <c r="DF149" s="18">
        <v>4444</v>
      </c>
      <c r="DG149" s="18">
        <v>23</v>
      </c>
      <c r="DH149" s="18">
        <v>12.3</v>
      </c>
    </row>
    <row r="150" spans="1:113" ht="15" customHeight="1" x14ac:dyDescent="0.25">
      <c r="A150" s="16">
        <v>2008</v>
      </c>
      <c r="B150" s="16"/>
      <c r="C150" s="4" t="s">
        <v>4803</v>
      </c>
      <c r="D150" t="s">
        <v>184</v>
      </c>
      <c r="E150" s="4" t="s">
        <v>7019</v>
      </c>
      <c r="R150" s="4" t="s">
        <v>4818</v>
      </c>
      <c r="X150" s="18">
        <v>482174854481</v>
      </c>
      <c r="Y150" s="33"/>
      <c r="Z150" s="58">
        <f t="shared" si="6"/>
        <v>0.17080000000000001</v>
      </c>
      <c r="AA150" s="53">
        <v>0.17080000000000001</v>
      </c>
      <c r="AC150" s="18">
        <f t="shared" si="7"/>
        <v>82355465145.354797</v>
      </c>
      <c r="AD150" s="33">
        <f t="shared" si="8"/>
        <v>82.355465145354799</v>
      </c>
      <c r="AE150" s="4" t="s">
        <v>126</v>
      </c>
      <c r="AF150" s="4" t="s">
        <v>126</v>
      </c>
      <c r="AG150" s="4" t="s">
        <v>126</v>
      </c>
      <c r="AJ150" s="4" t="s">
        <v>126</v>
      </c>
      <c r="AM150" s="4" t="s">
        <v>126</v>
      </c>
      <c r="AS150" s="4" t="s">
        <v>126</v>
      </c>
      <c r="BI150" s="4" t="s">
        <v>126</v>
      </c>
      <c r="BR150" s="22"/>
      <c r="BS150" s="22"/>
      <c r="BT150" s="18"/>
      <c r="BU150" s="18"/>
      <c r="BV150" s="18"/>
      <c r="BW150" s="22"/>
      <c r="BX150" s="18"/>
      <c r="BY150" s="18">
        <v>9928</v>
      </c>
      <c r="BZ150" s="18">
        <v>3102308360</v>
      </c>
      <c r="CA150" s="18"/>
      <c r="CB150" s="18"/>
      <c r="CC150" s="18"/>
      <c r="CD150" s="18"/>
      <c r="CE150" s="18">
        <v>6840</v>
      </c>
      <c r="CF150" s="18">
        <v>2215967615</v>
      </c>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row>
    <row r="151" spans="1:113" ht="15" customHeight="1" x14ac:dyDescent="0.25">
      <c r="C151" s="4" t="s">
        <v>4829</v>
      </c>
      <c r="D151" t="s">
        <v>260</v>
      </c>
      <c r="E151" s="4" t="s">
        <v>7019</v>
      </c>
      <c r="R151" s="4" t="s">
        <v>4847</v>
      </c>
      <c r="X151" s="18">
        <v>88191977373</v>
      </c>
      <c r="Y151" s="33"/>
      <c r="Z151" s="58">
        <f t="shared" si="6"/>
        <v>0.06</v>
      </c>
      <c r="AA151" s="53">
        <v>0.06</v>
      </c>
      <c r="AC151" s="18">
        <f t="shared" si="7"/>
        <v>5291518642.3800001</v>
      </c>
      <c r="AD151" s="33">
        <f t="shared" si="8"/>
        <v>5.2915186423799998</v>
      </c>
      <c r="AE151" s="4" t="s">
        <v>126</v>
      </c>
      <c r="AF151" s="4" t="s">
        <v>126</v>
      </c>
      <c r="AG151" s="4" t="s">
        <v>126</v>
      </c>
      <c r="AJ151" s="4" t="s">
        <v>126</v>
      </c>
      <c r="AN151" s="4" t="s">
        <v>126</v>
      </c>
      <c r="AP151" s="4" t="s">
        <v>126</v>
      </c>
      <c r="AQ151" s="4" t="s">
        <v>126</v>
      </c>
      <c r="AR151" s="4" t="s">
        <v>126</v>
      </c>
      <c r="AU151" s="4" t="s">
        <v>126</v>
      </c>
      <c r="AX151" s="4" t="s">
        <v>126</v>
      </c>
      <c r="AY151" s="4" t="s">
        <v>126</v>
      </c>
      <c r="AZ151" s="4" t="s">
        <v>126</v>
      </c>
      <c r="BA151" s="4" t="s">
        <v>126</v>
      </c>
      <c r="BB151" s="4" t="s">
        <v>126</v>
      </c>
      <c r="BI151" s="4" t="s">
        <v>126</v>
      </c>
      <c r="BR151" s="22"/>
      <c r="BS151" s="22"/>
      <c r="BT151" s="18"/>
      <c r="BU151" s="18"/>
      <c r="BV151" s="18"/>
      <c r="BW151" s="22"/>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row>
    <row r="152" spans="1:113" ht="15" customHeight="1" x14ac:dyDescent="0.25">
      <c r="A152" s="16">
        <v>2023</v>
      </c>
      <c r="B152" s="16"/>
      <c r="C152" s="4" t="s">
        <v>4849</v>
      </c>
      <c r="D152" t="s">
        <v>113</v>
      </c>
      <c r="E152" s="4" t="s">
        <v>7021</v>
      </c>
      <c r="R152" s="4" t="s">
        <v>2144</v>
      </c>
      <c r="W152" s="4" t="s">
        <v>217</v>
      </c>
      <c r="X152" s="18">
        <v>348262544719</v>
      </c>
      <c r="Y152" s="33"/>
      <c r="Z152" s="58">
        <f t="shared" si="6"/>
        <v>0.19800000000000001</v>
      </c>
      <c r="AA152" s="53">
        <v>0.19800000000000001</v>
      </c>
      <c r="AC152" s="18">
        <f t="shared" si="7"/>
        <v>68955983854.362</v>
      </c>
      <c r="AD152" s="33">
        <f t="shared" si="8"/>
        <v>68.955983854362003</v>
      </c>
      <c r="AE152" s="4" t="s">
        <v>126</v>
      </c>
      <c r="AF152" s="4" t="s">
        <v>126</v>
      </c>
      <c r="AG152" s="4" t="s">
        <v>126</v>
      </c>
      <c r="AH152" s="4" t="s">
        <v>198</v>
      </c>
      <c r="AJ152" s="4" t="s">
        <v>126</v>
      </c>
      <c r="AM152" s="4" t="s">
        <v>126</v>
      </c>
      <c r="AN152" s="4" t="s">
        <v>126</v>
      </c>
      <c r="AQ152" s="4" t="s">
        <v>126</v>
      </c>
      <c r="AR152" s="4" t="s">
        <v>126</v>
      </c>
      <c r="AS152" s="4" t="s">
        <v>126</v>
      </c>
      <c r="AT152" s="4" t="s">
        <v>126</v>
      </c>
      <c r="AU152" s="4" t="s">
        <v>126</v>
      </c>
      <c r="AV152" s="4" t="s">
        <v>126</v>
      </c>
      <c r="AW152" s="4" t="s">
        <v>126</v>
      </c>
      <c r="AX152" s="4" t="s">
        <v>126</v>
      </c>
      <c r="AY152" s="4" t="s">
        <v>126</v>
      </c>
      <c r="AZ152" s="4" t="s">
        <v>126</v>
      </c>
      <c r="BB152" s="4" t="s">
        <v>126</v>
      </c>
      <c r="BC152" s="4" t="s">
        <v>126</v>
      </c>
      <c r="BD152" s="4" t="s">
        <v>126</v>
      </c>
      <c r="BE152" s="4" t="s">
        <v>126</v>
      </c>
      <c r="BF152" s="4" t="s">
        <v>126</v>
      </c>
      <c r="BG152" s="4" t="s">
        <v>126</v>
      </c>
      <c r="BH152" s="4" t="s">
        <v>126</v>
      </c>
      <c r="BI152" s="4" t="s">
        <v>126</v>
      </c>
      <c r="BJ152" s="4" t="s">
        <v>198</v>
      </c>
      <c r="BL152" s="4" t="s">
        <v>126</v>
      </c>
      <c r="BN152" s="4" t="s">
        <v>156</v>
      </c>
      <c r="BO152" s="4" t="s">
        <v>157</v>
      </c>
      <c r="BQ152" s="4" t="s">
        <v>126</v>
      </c>
      <c r="BR152" s="22"/>
      <c r="BS152" s="22"/>
      <c r="BT152" s="18"/>
      <c r="BU152" s="18"/>
      <c r="BV152" s="18"/>
      <c r="BW152" s="22"/>
      <c r="BX152" s="18"/>
      <c r="BY152" s="18">
        <v>36490</v>
      </c>
      <c r="BZ152" s="18"/>
      <c r="CA152" s="18">
        <v>2163</v>
      </c>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4" t="s">
        <v>7011</v>
      </c>
    </row>
    <row r="153" spans="1:113" ht="15" customHeight="1" x14ac:dyDescent="0.25">
      <c r="C153" s="4" t="s">
        <v>4876</v>
      </c>
      <c r="D153" t="s">
        <v>278</v>
      </c>
      <c r="E153" s="4" t="s">
        <v>7022</v>
      </c>
      <c r="R153" s="4" t="s">
        <v>692</v>
      </c>
      <c r="X153" s="18">
        <v>217800000</v>
      </c>
      <c r="Y153" s="33"/>
      <c r="Z153" s="58">
        <f t="shared" si="6"/>
        <v>0.17499999999999999</v>
      </c>
      <c r="AA153" s="53">
        <v>0.17499999999999999</v>
      </c>
      <c r="AC153" s="18">
        <f t="shared" si="7"/>
        <v>38115000</v>
      </c>
      <c r="AD153" s="33">
        <f t="shared" si="8"/>
        <v>3.8115000000000003E-2</v>
      </c>
      <c r="AE153" s="4" t="s">
        <v>126</v>
      </c>
      <c r="AF153" s="4" t="s">
        <v>126</v>
      </c>
      <c r="AG153" s="4" t="s">
        <v>126</v>
      </c>
      <c r="AJ153" s="4" t="s">
        <v>126</v>
      </c>
      <c r="AQ153" s="4" t="s">
        <v>126</v>
      </c>
      <c r="AR153" s="4" t="s">
        <v>126</v>
      </c>
      <c r="BA153" s="4" t="s">
        <v>126</v>
      </c>
      <c r="BC153" s="4" t="s">
        <v>126</v>
      </c>
      <c r="BD153" s="4" t="s">
        <v>126</v>
      </c>
      <c r="BE153" s="4" t="s">
        <v>126</v>
      </c>
      <c r="BF153" s="4" t="s">
        <v>126</v>
      </c>
      <c r="BG153" s="4" t="s">
        <v>126</v>
      </c>
      <c r="BH153" s="4" t="s">
        <v>126</v>
      </c>
      <c r="BI153" s="4" t="s">
        <v>126</v>
      </c>
      <c r="BR153" s="22"/>
      <c r="BS153" s="22"/>
      <c r="BT153" s="18"/>
      <c r="BU153" s="18"/>
      <c r="BV153" s="18"/>
      <c r="BW153" s="22"/>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row>
    <row r="154" spans="1:113" ht="15" customHeight="1" x14ac:dyDescent="0.25">
      <c r="A154" s="16">
        <v>2007</v>
      </c>
      <c r="B154" s="16"/>
      <c r="C154" s="4" t="s">
        <v>4889</v>
      </c>
      <c r="D154" t="s">
        <v>393</v>
      </c>
      <c r="E154" s="4" t="s">
        <v>7019</v>
      </c>
      <c r="R154" s="4" t="s">
        <v>4908</v>
      </c>
      <c r="X154" s="18">
        <v>65055100000</v>
      </c>
      <c r="Y154" s="33"/>
      <c r="Z154" s="58">
        <f t="shared" si="6"/>
        <v>0</v>
      </c>
      <c r="AA154" s="54" t="s">
        <v>4893</v>
      </c>
      <c r="AB154" s="37">
        <v>4.9399999999999999E-2</v>
      </c>
      <c r="AC154" s="18">
        <f t="shared" si="7"/>
        <v>3213721940</v>
      </c>
      <c r="AD154" s="33">
        <f t="shared" si="8"/>
        <v>3.2137219400000001</v>
      </c>
      <c r="AE154" s="4" t="s">
        <v>126</v>
      </c>
      <c r="AF154" s="4" t="s">
        <v>126</v>
      </c>
      <c r="AG154" s="4" t="s">
        <v>126</v>
      </c>
      <c r="AH154" s="4" t="s">
        <v>126</v>
      </c>
      <c r="AJ154" s="4" t="s">
        <v>126</v>
      </c>
      <c r="AK154" s="4" t="s">
        <v>126</v>
      </c>
      <c r="AL154" s="4" t="s">
        <v>126</v>
      </c>
      <c r="AM154" s="4" t="s">
        <v>126</v>
      </c>
      <c r="AN154" s="4" t="s">
        <v>126</v>
      </c>
      <c r="AO154" s="4" t="s">
        <v>126</v>
      </c>
      <c r="AP154" s="4" t="s">
        <v>126</v>
      </c>
      <c r="AQ154" s="4" t="s">
        <v>126</v>
      </c>
      <c r="AR154" s="4" t="s">
        <v>126</v>
      </c>
      <c r="AS154" s="4" t="s">
        <v>126</v>
      </c>
      <c r="AT154" s="4" t="s">
        <v>126</v>
      </c>
      <c r="AU154" s="4" t="s">
        <v>126</v>
      </c>
      <c r="AV154" s="4" t="s">
        <v>126</v>
      </c>
      <c r="AW154" s="4" t="s">
        <v>126</v>
      </c>
      <c r="AX154" s="4" t="s">
        <v>126</v>
      </c>
      <c r="AY154" s="4" t="s">
        <v>126</v>
      </c>
      <c r="AZ154" s="4" t="s">
        <v>126</v>
      </c>
      <c r="BA154" s="4" t="s">
        <v>126</v>
      </c>
      <c r="BB154" s="4" t="s">
        <v>126</v>
      </c>
      <c r="BC154" s="4" t="s">
        <v>126</v>
      </c>
      <c r="BD154" s="4" t="s">
        <v>126</v>
      </c>
      <c r="BE154" s="4" t="s">
        <v>126</v>
      </c>
      <c r="BF154" s="4" t="s">
        <v>126</v>
      </c>
      <c r="BG154" s="4" t="s">
        <v>126</v>
      </c>
      <c r="BH154" s="4" t="s">
        <v>126</v>
      </c>
      <c r="BI154" s="4" t="s">
        <v>126</v>
      </c>
      <c r="BJ154" s="4" t="s">
        <v>126</v>
      </c>
      <c r="BL154" s="4" t="s">
        <v>126</v>
      </c>
      <c r="BN154" s="4" t="s">
        <v>156</v>
      </c>
      <c r="BO154" s="4" t="s">
        <v>157</v>
      </c>
      <c r="BQ154" s="4" t="s">
        <v>126</v>
      </c>
      <c r="BR154" s="22">
        <v>0.9</v>
      </c>
      <c r="BS154" s="22"/>
      <c r="BT154" s="18"/>
      <c r="BU154" s="18"/>
      <c r="BV154" s="18"/>
      <c r="BW154" s="22"/>
      <c r="BX154" s="18"/>
      <c r="BY154" s="18">
        <v>165000</v>
      </c>
      <c r="BZ154" s="18">
        <v>4000000000</v>
      </c>
      <c r="CA154" s="18">
        <v>15000</v>
      </c>
      <c r="CB154" s="18">
        <v>4000000000</v>
      </c>
      <c r="CC154" s="18">
        <v>87235</v>
      </c>
      <c r="CD154" s="18">
        <v>1175369349.4000001</v>
      </c>
      <c r="CE154" s="18"/>
      <c r="CF154" s="18">
        <v>1366740019</v>
      </c>
      <c r="CG154" s="18">
        <v>23464</v>
      </c>
      <c r="CH154" s="18">
        <v>1034418632.1799999</v>
      </c>
      <c r="CI154" s="18">
        <v>125602</v>
      </c>
      <c r="CJ154" s="18">
        <v>2578134121.52</v>
      </c>
      <c r="CK154" s="18">
        <v>52</v>
      </c>
      <c r="CL154" s="18">
        <v>13569417.140000001</v>
      </c>
      <c r="CM154" s="18"/>
      <c r="CN154" s="18"/>
      <c r="CO154" s="18">
        <v>3153</v>
      </c>
      <c r="CP154" s="18">
        <v>512161428.81999999</v>
      </c>
      <c r="CQ154" s="18">
        <v>31083</v>
      </c>
      <c r="CR154" s="18">
        <v>153331611.40000001</v>
      </c>
      <c r="CS154" s="18">
        <v>59604</v>
      </c>
      <c r="CT154" s="18">
        <v>163764624.5</v>
      </c>
      <c r="CU154" s="18"/>
      <c r="CV154" s="18"/>
      <c r="CW154" s="18"/>
      <c r="CX154" s="18"/>
      <c r="CY154" s="18"/>
      <c r="CZ154" s="18"/>
      <c r="DA154" s="18"/>
      <c r="DB154" s="18">
        <v>402</v>
      </c>
      <c r="DC154" s="18">
        <v>94</v>
      </c>
      <c r="DD154" s="18">
        <v>0</v>
      </c>
      <c r="DE154" s="18">
        <v>7</v>
      </c>
      <c r="DF154" s="18">
        <v>4040</v>
      </c>
      <c r="DG154" s="18"/>
      <c r="DH154" s="18">
        <v>20</v>
      </c>
    </row>
    <row r="155" spans="1:113" ht="15" customHeight="1" x14ac:dyDescent="0.25">
      <c r="C155" s="4" t="s">
        <v>4933</v>
      </c>
      <c r="D155" t="s">
        <v>278</v>
      </c>
      <c r="E155" s="4" t="s">
        <v>7021</v>
      </c>
      <c r="X155" s="18">
        <v>26594305745</v>
      </c>
      <c r="Y155" s="33"/>
      <c r="Z155" s="58">
        <f t="shared" si="6"/>
        <v>8.7999999999999995E-2</v>
      </c>
      <c r="AA155" s="53">
        <v>8.7999999999999995E-2</v>
      </c>
      <c r="AC155" s="18">
        <f t="shared" si="7"/>
        <v>2340298905.5599999</v>
      </c>
      <c r="AD155" s="33">
        <f t="shared" si="8"/>
        <v>2.3402989055600001</v>
      </c>
      <c r="AE155" s="4" t="s">
        <v>126</v>
      </c>
      <c r="AF155" s="4" t="s">
        <v>126</v>
      </c>
      <c r="AG155" s="4" t="s">
        <v>126</v>
      </c>
      <c r="AJ155" s="4" t="s">
        <v>126</v>
      </c>
      <c r="AM155" s="4" t="s">
        <v>126</v>
      </c>
      <c r="AR155" s="4" t="s">
        <v>126</v>
      </c>
      <c r="AS155" s="4" t="s">
        <v>126</v>
      </c>
      <c r="AX155" s="4" t="s">
        <v>126</v>
      </c>
      <c r="AY155" s="4" t="s">
        <v>126</v>
      </c>
      <c r="AZ155" s="4" t="s">
        <v>126</v>
      </c>
      <c r="BB155" s="4" t="s">
        <v>126</v>
      </c>
      <c r="BJ155" s="4" t="s">
        <v>126</v>
      </c>
      <c r="BL155" s="4" t="s">
        <v>198</v>
      </c>
      <c r="BR155" s="22"/>
      <c r="BS155" s="22"/>
      <c r="BT155" s="18"/>
      <c r="BU155" s="18"/>
      <c r="BV155" s="18"/>
      <c r="BW155" s="22"/>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row>
    <row r="156" spans="1:113" ht="15" customHeight="1" x14ac:dyDescent="0.25">
      <c r="A156" s="16">
        <v>2004</v>
      </c>
      <c r="B156" s="16"/>
      <c r="C156" s="4" t="s">
        <v>4946</v>
      </c>
      <c r="D156" t="s">
        <v>393</v>
      </c>
      <c r="E156" s="4" t="s">
        <v>7022</v>
      </c>
      <c r="R156" s="4" t="s">
        <v>4968</v>
      </c>
      <c r="W156" s="4" t="s">
        <v>4969</v>
      </c>
      <c r="X156" s="18">
        <v>39495431574</v>
      </c>
      <c r="Y156" s="33"/>
      <c r="Z156" s="58">
        <f t="shared" si="6"/>
        <v>0</v>
      </c>
      <c r="AA156" s="54" t="s">
        <v>4952</v>
      </c>
      <c r="AB156" s="37">
        <v>7.1999999999999995E-2</v>
      </c>
      <c r="AC156" s="18">
        <f t="shared" si="7"/>
        <v>2843671073.3279996</v>
      </c>
      <c r="AD156" s="33">
        <f t="shared" si="8"/>
        <v>2.8436710733279997</v>
      </c>
      <c r="AE156" s="4" t="s">
        <v>126</v>
      </c>
      <c r="AF156" s="4" t="s">
        <v>126</v>
      </c>
      <c r="AG156" s="4" t="s">
        <v>126</v>
      </c>
      <c r="AH156" s="4" t="s">
        <v>198</v>
      </c>
      <c r="AJ156" s="4" t="s">
        <v>126</v>
      </c>
      <c r="AK156" s="4" t="s">
        <v>126</v>
      </c>
      <c r="AM156" s="4" t="s">
        <v>126</v>
      </c>
      <c r="AP156" s="4" t="s">
        <v>126</v>
      </c>
      <c r="AQ156" s="4" t="s">
        <v>126</v>
      </c>
      <c r="AR156" s="4" t="s">
        <v>126</v>
      </c>
      <c r="AS156" s="4" t="s">
        <v>126</v>
      </c>
      <c r="AT156" s="4" t="s">
        <v>126</v>
      </c>
      <c r="AX156" s="4" t="s">
        <v>126</v>
      </c>
      <c r="AY156" s="4" t="s">
        <v>126</v>
      </c>
      <c r="AZ156" s="4" t="s">
        <v>126</v>
      </c>
      <c r="BA156" s="4" t="s">
        <v>126</v>
      </c>
      <c r="BB156" s="4" t="s">
        <v>126</v>
      </c>
      <c r="BI156" s="4" t="s">
        <v>126</v>
      </c>
      <c r="BJ156" s="4" t="s">
        <v>198</v>
      </c>
      <c r="BL156" s="4" t="s">
        <v>198</v>
      </c>
      <c r="BM156" s="4" t="s">
        <v>4971</v>
      </c>
      <c r="BP156" s="4" t="s">
        <v>4972</v>
      </c>
      <c r="BQ156" s="4" t="s">
        <v>126</v>
      </c>
      <c r="BR156" s="22">
        <v>1</v>
      </c>
      <c r="BS156" s="22">
        <v>1</v>
      </c>
      <c r="BT156" s="18"/>
      <c r="BU156" s="18"/>
      <c r="BV156" s="18"/>
      <c r="BW156" s="22"/>
      <c r="BX156" s="18"/>
      <c r="BY156" s="18">
        <v>9415</v>
      </c>
      <c r="BZ156" s="18">
        <v>3095376615</v>
      </c>
      <c r="CA156" s="18">
        <v>12461</v>
      </c>
      <c r="CB156" s="18">
        <v>2872234702</v>
      </c>
      <c r="CC156" s="18">
        <v>6746</v>
      </c>
      <c r="CD156" s="18">
        <v>1436526637</v>
      </c>
      <c r="CE156" s="18">
        <v>2072</v>
      </c>
      <c r="CF156" s="18">
        <v>870962181</v>
      </c>
      <c r="CG156" s="18">
        <v>2647</v>
      </c>
      <c r="CH156" s="18">
        <v>486317919</v>
      </c>
      <c r="CI156" s="18">
        <v>12428</v>
      </c>
      <c r="CJ156" s="18">
        <v>2597990258</v>
      </c>
      <c r="CK156" s="18">
        <v>33</v>
      </c>
      <c r="CL156" s="18">
        <v>274244444</v>
      </c>
      <c r="CM156" s="18">
        <v>1977</v>
      </c>
      <c r="CN156" s="18">
        <v>1328776557</v>
      </c>
      <c r="CO156" s="18">
        <v>598</v>
      </c>
      <c r="CP156" s="18">
        <v>202976205</v>
      </c>
      <c r="CQ156" s="18">
        <v>1229</v>
      </c>
      <c r="CR156" s="18">
        <v>45854580</v>
      </c>
      <c r="CS156" s="18">
        <v>153</v>
      </c>
      <c r="CT156" s="18">
        <v>20354916</v>
      </c>
      <c r="CU156" s="18"/>
      <c r="CV156" s="18"/>
      <c r="CW156" s="18">
        <v>12461</v>
      </c>
      <c r="CX156" s="18">
        <v>2872234702</v>
      </c>
      <c r="CY156" s="18">
        <v>3.3</v>
      </c>
      <c r="CZ156" s="18">
        <v>3.3</v>
      </c>
      <c r="DA156" s="18">
        <v>2.7</v>
      </c>
      <c r="DB156" s="18">
        <v>375</v>
      </c>
      <c r="DC156" s="18">
        <v>804</v>
      </c>
      <c r="DD156" s="18">
        <v>1165</v>
      </c>
      <c r="DE156" s="18">
        <v>42</v>
      </c>
      <c r="DF156" s="18">
        <v>330</v>
      </c>
      <c r="DG156" s="18">
        <v>57</v>
      </c>
      <c r="DH156" s="18">
        <v>13</v>
      </c>
    </row>
    <row r="157" spans="1:113" ht="15" customHeight="1" x14ac:dyDescent="0.25">
      <c r="A157" s="4" t="s">
        <v>5003</v>
      </c>
      <c r="C157" s="4" t="s">
        <v>5001</v>
      </c>
      <c r="D157" t="s">
        <v>393</v>
      </c>
      <c r="E157" s="4" t="s">
        <v>7022</v>
      </c>
      <c r="R157" s="4" t="s">
        <v>5035</v>
      </c>
      <c r="W157" s="4" t="s">
        <v>286</v>
      </c>
      <c r="X157" s="18">
        <v>222044970486</v>
      </c>
      <c r="Y157" s="33"/>
      <c r="Z157" s="58">
        <f t="shared" si="6"/>
        <v>0</v>
      </c>
      <c r="AA157" s="54" t="s">
        <v>5008</v>
      </c>
      <c r="AB157" s="37">
        <v>4.5999999999999999E-2</v>
      </c>
      <c r="AC157" s="18">
        <f t="shared" si="7"/>
        <v>10214068642.355999</v>
      </c>
      <c r="AD157" s="33">
        <f t="shared" si="8"/>
        <v>10.214068642355999</v>
      </c>
      <c r="AE157" s="4" t="s">
        <v>126</v>
      </c>
      <c r="AF157" s="4" t="s">
        <v>126</v>
      </c>
      <c r="AG157" s="4" t="s">
        <v>126</v>
      </c>
      <c r="AH157" s="4" t="s">
        <v>198</v>
      </c>
      <c r="AI157" s="16">
        <v>10653</v>
      </c>
      <c r="AJ157" s="4" t="s">
        <v>126</v>
      </c>
      <c r="AK157" s="4" t="s">
        <v>126</v>
      </c>
      <c r="AL157" s="4" t="s">
        <v>126</v>
      </c>
      <c r="AM157" s="4" t="s">
        <v>126</v>
      </c>
      <c r="AN157" s="4" t="s">
        <v>126</v>
      </c>
      <c r="AO157" s="4" t="s">
        <v>126</v>
      </c>
      <c r="AP157" s="4" t="s">
        <v>126</v>
      </c>
      <c r="AQ157" s="4" t="s">
        <v>126</v>
      </c>
      <c r="AR157" s="4" t="s">
        <v>126</v>
      </c>
      <c r="AS157" s="4" t="s">
        <v>126</v>
      </c>
      <c r="AT157" s="4" t="s">
        <v>126</v>
      </c>
      <c r="AU157" s="4" t="s">
        <v>126</v>
      </c>
      <c r="AV157" s="4" t="s">
        <v>126</v>
      </c>
      <c r="AW157" s="4" t="s">
        <v>126</v>
      </c>
      <c r="AX157" s="4" t="s">
        <v>126</v>
      </c>
      <c r="AY157" s="4" t="s">
        <v>126</v>
      </c>
      <c r="AZ157" s="4" t="s">
        <v>126</v>
      </c>
      <c r="BA157" s="4" t="s">
        <v>126</v>
      </c>
      <c r="BB157" s="4" t="s">
        <v>126</v>
      </c>
      <c r="BC157" s="4" t="s">
        <v>126</v>
      </c>
      <c r="BD157" s="4" t="s">
        <v>126</v>
      </c>
      <c r="BE157" s="4" t="s">
        <v>126</v>
      </c>
      <c r="BF157" s="4" t="s">
        <v>126</v>
      </c>
      <c r="BG157" s="4" t="s">
        <v>126</v>
      </c>
      <c r="BH157" s="4" t="s">
        <v>126</v>
      </c>
      <c r="BI157" s="4" t="s">
        <v>126</v>
      </c>
      <c r="BJ157" s="4" t="s">
        <v>198</v>
      </c>
      <c r="BL157" s="4" t="s">
        <v>126</v>
      </c>
      <c r="BO157" s="4" t="s">
        <v>5041</v>
      </c>
      <c r="BP157" s="5" t="s">
        <v>7062</v>
      </c>
      <c r="BQ157" s="4" t="s">
        <v>126</v>
      </c>
      <c r="BR157" s="22">
        <v>8.6999999999999994E-2</v>
      </c>
      <c r="BS157" s="22">
        <v>0.26700000000000002</v>
      </c>
      <c r="BT157" s="18"/>
      <c r="BU157" s="18">
        <v>164367509.40000001</v>
      </c>
      <c r="BV157" s="18"/>
      <c r="BW157" s="22">
        <v>1.4999999999999999E-2</v>
      </c>
      <c r="BX157" s="18" t="s">
        <v>5048</v>
      </c>
      <c r="BY157" s="18">
        <v>42749</v>
      </c>
      <c r="BZ157" s="18">
        <v>10708091999.82</v>
      </c>
      <c r="CA157" s="18">
        <v>42749</v>
      </c>
      <c r="CB157" s="18">
        <v>9913409770.8360004</v>
      </c>
      <c r="CC157" s="18">
        <v>20387</v>
      </c>
      <c r="CD157" s="18">
        <v>2426297795.1030002</v>
      </c>
      <c r="CE157" s="18">
        <v>6180</v>
      </c>
      <c r="CF157" s="18">
        <v>4369461729.2159996</v>
      </c>
      <c r="CG157" s="18">
        <v>16182</v>
      </c>
      <c r="CH157" s="18">
        <v>3117650246.5159998</v>
      </c>
      <c r="CI157" s="18">
        <v>42559</v>
      </c>
      <c r="CJ157" s="18">
        <v>9657976295.9370003</v>
      </c>
      <c r="CK157" s="18">
        <v>190</v>
      </c>
      <c r="CL157" s="18">
        <v>255433474.88999999</v>
      </c>
      <c r="CM157" s="18">
        <v>40513</v>
      </c>
      <c r="CN157" s="18">
        <v>9127550044.9160004</v>
      </c>
      <c r="CO157" s="18">
        <v>2236</v>
      </c>
      <c r="CP157" s="18">
        <v>785859725.91900003</v>
      </c>
      <c r="CQ157" s="18">
        <v>29185</v>
      </c>
      <c r="CR157" s="18">
        <v>3915083956.8899999</v>
      </c>
      <c r="CS157" s="18">
        <v>119487</v>
      </c>
      <c r="CT157" s="18">
        <v>299117423.47399998</v>
      </c>
      <c r="CU157" s="18">
        <v>266</v>
      </c>
      <c r="CV157" s="18">
        <v>108662638.98</v>
      </c>
      <c r="CW157" s="18">
        <v>26258</v>
      </c>
      <c r="CX157" s="18">
        <v>5628828931.0080004</v>
      </c>
      <c r="CY157" s="18">
        <v>3</v>
      </c>
      <c r="CZ157" s="18">
        <v>3</v>
      </c>
      <c r="DA157" s="18">
        <v>3</v>
      </c>
      <c r="DB157" s="18">
        <v>482</v>
      </c>
      <c r="DC157" s="18">
        <v>160</v>
      </c>
      <c r="DD157" s="18">
        <v>914</v>
      </c>
      <c r="DE157" s="18">
        <v>27</v>
      </c>
      <c r="DF157" s="18">
        <v>1042</v>
      </c>
      <c r="DG157" s="18">
        <v>53</v>
      </c>
      <c r="DH157" s="18">
        <v>3</v>
      </c>
    </row>
    <row r="158" spans="1:113" ht="15" customHeight="1" x14ac:dyDescent="0.25">
      <c r="A158" s="16">
        <v>2000</v>
      </c>
      <c r="B158" s="16"/>
      <c r="C158" s="4" t="s">
        <v>5082</v>
      </c>
      <c r="D158" t="s">
        <v>278</v>
      </c>
      <c r="E158" s="4" t="s">
        <v>7021</v>
      </c>
      <c r="R158" s="4" t="s">
        <v>5113</v>
      </c>
      <c r="X158" s="18">
        <v>394086401171</v>
      </c>
      <c r="Y158" s="33"/>
      <c r="Z158" s="58">
        <f t="shared" si="6"/>
        <v>0.03</v>
      </c>
      <c r="AA158" s="53">
        <v>0.03</v>
      </c>
      <c r="AC158" s="18">
        <f t="shared" si="7"/>
        <v>11822592035.129999</v>
      </c>
      <c r="AD158" s="33">
        <f t="shared" si="8"/>
        <v>11.822592035129999</v>
      </c>
      <c r="AE158" s="4" t="s">
        <v>126</v>
      </c>
      <c r="AF158" s="4" t="s">
        <v>126</v>
      </c>
      <c r="AG158" s="4" t="s">
        <v>126</v>
      </c>
      <c r="AH158" s="4" t="s">
        <v>198</v>
      </c>
      <c r="AJ158" s="4" t="s">
        <v>126</v>
      </c>
      <c r="AK158" s="4" t="s">
        <v>126</v>
      </c>
      <c r="AL158" s="4" t="s">
        <v>126</v>
      </c>
      <c r="AM158" s="4" t="s">
        <v>126</v>
      </c>
      <c r="AN158" s="4" t="s">
        <v>126</v>
      </c>
      <c r="AO158" s="4" t="s">
        <v>126</v>
      </c>
      <c r="AP158" s="4" t="s">
        <v>126</v>
      </c>
      <c r="AQ158" s="4" t="s">
        <v>126</v>
      </c>
      <c r="AR158" s="4" t="s">
        <v>126</v>
      </c>
      <c r="AS158" s="4" t="s">
        <v>126</v>
      </c>
      <c r="AT158" s="4" t="s">
        <v>126</v>
      </c>
      <c r="AU158" s="4" t="s">
        <v>126</v>
      </c>
      <c r="AV158" s="4" t="s">
        <v>126</v>
      </c>
      <c r="AW158" s="4" t="s">
        <v>126</v>
      </c>
      <c r="AX158" s="4" t="s">
        <v>126</v>
      </c>
      <c r="AY158" s="4" t="s">
        <v>126</v>
      </c>
      <c r="AZ158" s="4" t="s">
        <v>126</v>
      </c>
      <c r="BA158" s="4" t="s">
        <v>126</v>
      </c>
      <c r="BB158" s="4" t="s">
        <v>126</v>
      </c>
      <c r="BC158" s="4" t="s">
        <v>126</v>
      </c>
      <c r="BD158" s="4" t="s">
        <v>126</v>
      </c>
      <c r="BE158" s="4" t="s">
        <v>126</v>
      </c>
      <c r="BF158" s="4" t="s">
        <v>126</v>
      </c>
      <c r="BG158" s="4" t="s">
        <v>126</v>
      </c>
      <c r="BH158" s="4" t="s">
        <v>126</v>
      </c>
      <c r="BI158" s="4" t="s">
        <v>126</v>
      </c>
      <c r="BJ158" s="4" t="s">
        <v>126</v>
      </c>
      <c r="BL158" s="4" t="s">
        <v>198</v>
      </c>
      <c r="BM158" s="4" t="s">
        <v>5114</v>
      </c>
      <c r="BQ158" s="4" t="s">
        <v>126</v>
      </c>
      <c r="BR158" s="22"/>
      <c r="BS158" s="22"/>
      <c r="BT158" s="18"/>
      <c r="BU158" s="18"/>
      <c r="BV158" s="18"/>
      <c r="BW158" s="22"/>
      <c r="BX158" s="18"/>
      <c r="BY158" s="18">
        <v>894870</v>
      </c>
      <c r="BZ158" s="18">
        <v>40554063876</v>
      </c>
      <c r="CA158" s="18">
        <v>514049</v>
      </c>
      <c r="CB158" s="18">
        <v>32170759483</v>
      </c>
      <c r="CC158" s="18">
        <v>420492</v>
      </c>
      <c r="CD158" s="18">
        <v>8947293186</v>
      </c>
      <c r="CE158" s="18">
        <v>78106</v>
      </c>
      <c r="CF158" s="18">
        <v>22449145330</v>
      </c>
      <c r="CG158" s="18">
        <v>15451</v>
      </c>
      <c r="CH158" s="18">
        <v>774320967</v>
      </c>
      <c r="CI158" s="18">
        <v>438268</v>
      </c>
      <c r="CJ158" s="18">
        <v>21140547133.015999</v>
      </c>
      <c r="CK158" s="18">
        <v>813</v>
      </c>
      <c r="CL158" s="18">
        <v>707456445.91900003</v>
      </c>
      <c r="CM158" s="18">
        <v>387890</v>
      </c>
      <c r="CN158" s="18">
        <v>21344128410.432999</v>
      </c>
      <c r="CO158" s="18">
        <v>3619</v>
      </c>
      <c r="CP158" s="18">
        <v>323430019</v>
      </c>
      <c r="CQ158" s="18"/>
      <c r="CR158" s="18"/>
      <c r="CS158" s="18"/>
      <c r="CT158" s="18"/>
      <c r="CU158" s="18"/>
      <c r="CV158" s="18"/>
      <c r="CW158" s="18">
        <v>510845</v>
      </c>
      <c r="CX158" s="18">
        <v>31948223968</v>
      </c>
      <c r="CY158" s="18">
        <v>2.7</v>
      </c>
      <c r="CZ158" s="18">
        <v>4.75</v>
      </c>
      <c r="DA158" s="18">
        <v>2.27</v>
      </c>
      <c r="DB158" s="18"/>
      <c r="DC158" s="18"/>
      <c r="DD158" s="18"/>
      <c r="DE158" s="18"/>
      <c r="DF158" s="18">
        <v>69802</v>
      </c>
      <c r="DG158" s="18"/>
      <c r="DH158" s="18"/>
    </row>
    <row r="159" spans="1:113" ht="15" customHeight="1" x14ac:dyDescent="0.25">
      <c r="A159" s="4" t="s">
        <v>5142</v>
      </c>
      <c r="C159" s="4" t="s">
        <v>5140</v>
      </c>
      <c r="D159" t="s">
        <v>184</v>
      </c>
      <c r="E159" s="4" t="s">
        <v>7019</v>
      </c>
      <c r="R159" s="4" t="s">
        <v>5164</v>
      </c>
      <c r="W159" s="4" t="s">
        <v>5165</v>
      </c>
      <c r="X159" s="18">
        <v>679444832854</v>
      </c>
      <c r="Y159" s="33"/>
      <c r="Z159" s="58">
        <f t="shared" si="6"/>
        <v>0</v>
      </c>
      <c r="AA159" s="54" t="s">
        <v>5147</v>
      </c>
      <c r="AB159" s="37">
        <v>7.9000000000000001E-2</v>
      </c>
      <c r="AC159" s="18">
        <f t="shared" si="7"/>
        <v>53676141795.466003</v>
      </c>
      <c r="AD159" s="33">
        <f t="shared" si="8"/>
        <v>53.676141795466002</v>
      </c>
      <c r="AE159" s="4" t="s">
        <v>126</v>
      </c>
      <c r="AF159" s="4" t="s">
        <v>126</v>
      </c>
      <c r="AG159" s="4" t="s">
        <v>126</v>
      </c>
      <c r="AH159" s="4" t="s">
        <v>198</v>
      </c>
      <c r="AJ159" s="4" t="s">
        <v>126</v>
      </c>
      <c r="AL159" s="4" t="s">
        <v>126</v>
      </c>
      <c r="AM159" s="4" t="s">
        <v>126</v>
      </c>
      <c r="AN159" s="4" t="s">
        <v>126</v>
      </c>
      <c r="AQ159" s="4" t="s">
        <v>126</v>
      </c>
      <c r="AR159" s="4" t="s">
        <v>126</v>
      </c>
      <c r="AT159" s="4" t="s">
        <v>126</v>
      </c>
      <c r="AU159" s="4" t="s">
        <v>126</v>
      </c>
      <c r="AV159" s="4" t="s">
        <v>126</v>
      </c>
      <c r="AW159" s="4" t="s">
        <v>126</v>
      </c>
      <c r="AX159" s="4" t="s">
        <v>126</v>
      </c>
      <c r="AY159" s="4" t="s">
        <v>126</v>
      </c>
      <c r="AZ159" s="4" t="s">
        <v>126</v>
      </c>
      <c r="BC159" s="4" t="s">
        <v>126</v>
      </c>
      <c r="BD159" s="4" t="s">
        <v>126</v>
      </c>
      <c r="BE159" s="4" t="s">
        <v>126</v>
      </c>
      <c r="BI159" s="4" t="s">
        <v>126</v>
      </c>
      <c r="BJ159" s="4" t="s">
        <v>198</v>
      </c>
      <c r="BL159" s="4" t="s">
        <v>198</v>
      </c>
      <c r="BM159" s="4" t="s">
        <v>5168</v>
      </c>
      <c r="BO159" s="4" t="s">
        <v>5169</v>
      </c>
      <c r="BQ159" s="4" t="s">
        <v>198</v>
      </c>
      <c r="BR159" s="22"/>
      <c r="BS159" s="22"/>
      <c r="BT159" s="18"/>
      <c r="BU159" s="18"/>
      <c r="BV159" s="18"/>
      <c r="BW159" s="22"/>
      <c r="BX159" s="18"/>
      <c r="BY159" s="18"/>
      <c r="BZ159" s="18"/>
      <c r="CA159" s="18">
        <v>129662</v>
      </c>
      <c r="CB159" s="18">
        <v>45467980296</v>
      </c>
      <c r="CC159" s="18">
        <v>51809</v>
      </c>
      <c r="CD159" s="18">
        <v>14095073891</v>
      </c>
      <c r="CE159" s="18">
        <v>34110</v>
      </c>
      <c r="CF159" s="18">
        <v>17732512315</v>
      </c>
      <c r="CG159" s="18">
        <v>43743</v>
      </c>
      <c r="CH159" s="18">
        <v>13640394089</v>
      </c>
      <c r="CI159" s="18"/>
      <c r="CJ159" s="18"/>
      <c r="CK159" s="18">
        <v>831</v>
      </c>
      <c r="CL159" s="18">
        <v>2473033516</v>
      </c>
      <c r="CM159" s="18">
        <v>115284</v>
      </c>
      <c r="CN159" s="18">
        <v>39916946464</v>
      </c>
      <c r="CO159" s="18">
        <v>11875</v>
      </c>
      <c r="CP159" s="18">
        <v>4111605614</v>
      </c>
      <c r="CQ159" s="18"/>
      <c r="CR159" s="18">
        <v>16034482759</v>
      </c>
      <c r="CS159" s="18"/>
      <c r="CT159" s="18"/>
      <c r="CU159" s="18"/>
      <c r="CV159" s="18"/>
      <c r="CW159" s="18">
        <v>26834</v>
      </c>
      <c r="CX159" s="18"/>
      <c r="CY159" s="18">
        <v>2.2400000000000002</v>
      </c>
      <c r="CZ159" s="18">
        <v>3.32</v>
      </c>
      <c r="DA159" s="18">
        <v>2.5499999999999998</v>
      </c>
      <c r="DB159" s="18">
        <v>1389</v>
      </c>
      <c r="DC159" s="18">
        <v>34</v>
      </c>
      <c r="DD159" s="18">
        <v>121</v>
      </c>
      <c r="DE159" s="18">
        <v>30</v>
      </c>
      <c r="DF159" s="18"/>
      <c r="DG159" s="18">
        <v>41</v>
      </c>
      <c r="DH159" s="18"/>
    </row>
    <row r="160" spans="1:113" ht="15" customHeight="1" x14ac:dyDescent="0.25">
      <c r="A160" s="16">
        <v>2008</v>
      </c>
      <c r="B160" s="16"/>
      <c r="C160" s="4" t="s">
        <v>5194</v>
      </c>
      <c r="D160" t="s">
        <v>184</v>
      </c>
      <c r="E160" s="4" t="s">
        <v>7019</v>
      </c>
      <c r="R160" s="4" t="s">
        <v>5224</v>
      </c>
      <c r="W160" s="4" t="s">
        <v>5225</v>
      </c>
      <c r="X160" s="18">
        <v>253663144586</v>
      </c>
      <c r="Y160" s="33"/>
      <c r="Z160" s="58">
        <f t="shared" si="6"/>
        <v>0</v>
      </c>
      <c r="AA160" s="54" t="s">
        <v>5198</v>
      </c>
      <c r="AB160" s="37">
        <v>5.3600000000000002E-2</v>
      </c>
      <c r="AC160" s="18">
        <f t="shared" si="7"/>
        <v>13596344549.809601</v>
      </c>
      <c r="AD160" s="33">
        <f t="shared" si="8"/>
        <v>13.596344549809601</v>
      </c>
      <c r="AE160" s="4" t="s">
        <v>126</v>
      </c>
      <c r="AF160" s="4" t="s">
        <v>126</v>
      </c>
      <c r="AG160" s="4" t="s">
        <v>126</v>
      </c>
      <c r="AH160" s="4" t="s">
        <v>198</v>
      </c>
      <c r="AJ160" s="4" t="s">
        <v>126</v>
      </c>
      <c r="AK160" s="4" t="s">
        <v>126</v>
      </c>
      <c r="AL160" s="4" t="s">
        <v>126</v>
      </c>
      <c r="AM160" s="4" t="s">
        <v>126</v>
      </c>
      <c r="AN160" s="4" t="s">
        <v>126</v>
      </c>
      <c r="AO160" s="4" t="s">
        <v>126</v>
      </c>
      <c r="AP160" s="4" t="s">
        <v>126</v>
      </c>
      <c r="AQ160" s="4" t="s">
        <v>126</v>
      </c>
      <c r="AR160" s="4" t="s">
        <v>126</v>
      </c>
      <c r="AT160" s="4" t="s">
        <v>126</v>
      </c>
      <c r="AU160" s="4" t="s">
        <v>126</v>
      </c>
      <c r="AV160" s="4" t="s">
        <v>126</v>
      </c>
      <c r="AW160" s="4" t="s">
        <v>126</v>
      </c>
      <c r="AX160" s="4" t="s">
        <v>126</v>
      </c>
      <c r="AY160" s="4" t="s">
        <v>126</v>
      </c>
      <c r="AZ160" s="4" t="s">
        <v>126</v>
      </c>
      <c r="BA160" s="4" t="s">
        <v>126</v>
      </c>
      <c r="BB160" s="4" t="s">
        <v>126</v>
      </c>
      <c r="BC160" s="4" t="s">
        <v>126</v>
      </c>
      <c r="BD160" s="4" t="s">
        <v>126</v>
      </c>
      <c r="BE160" s="4" t="s">
        <v>126</v>
      </c>
      <c r="BF160" s="4" t="s">
        <v>126</v>
      </c>
      <c r="BG160" s="4" t="s">
        <v>126</v>
      </c>
      <c r="BH160" s="4" t="s">
        <v>126</v>
      </c>
      <c r="BI160" s="4" t="s">
        <v>126</v>
      </c>
      <c r="BN160" s="4" t="s">
        <v>156</v>
      </c>
      <c r="BO160" s="4" t="s">
        <v>741</v>
      </c>
      <c r="BP160" s="4" t="s">
        <v>5227</v>
      </c>
      <c r="BQ160" s="4" t="s">
        <v>198</v>
      </c>
      <c r="BR160" s="22">
        <v>0.87</v>
      </c>
      <c r="BS160" s="22">
        <v>0.49099999999999999</v>
      </c>
      <c r="BT160" s="18"/>
      <c r="BU160" s="18"/>
      <c r="BV160" s="18"/>
      <c r="BW160" s="22"/>
      <c r="BX160" s="18" t="s">
        <v>5230</v>
      </c>
      <c r="BY160" s="18">
        <v>176865</v>
      </c>
      <c r="BZ160" s="18">
        <v>22030886739.619999</v>
      </c>
      <c r="CA160" s="18">
        <v>173882</v>
      </c>
      <c r="CB160" s="18">
        <v>14853349982.940001</v>
      </c>
      <c r="CC160" s="18">
        <v>98466</v>
      </c>
      <c r="CD160" s="18">
        <v>4737796750.4399996</v>
      </c>
      <c r="CE160" s="18">
        <v>13931</v>
      </c>
      <c r="CF160" s="18">
        <v>4288600684.9400001</v>
      </c>
      <c r="CG160" s="18">
        <v>63430</v>
      </c>
      <c r="CH160" s="18">
        <v>6063225509.5200005</v>
      </c>
      <c r="CI160" s="18">
        <v>14169</v>
      </c>
      <c r="CJ160" s="18">
        <v>2546048628.5900002</v>
      </c>
      <c r="CK160" s="18">
        <v>6108</v>
      </c>
      <c r="CL160" s="18">
        <v>5851283480.0299997</v>
      </c>
      <c r="CM160" s="18">
        <v>42753</v>
      </c>
      <c r="CN160" s="18">
        <v>10353567194.120001</v>
      </c>
      <c r="CO160" s="18">
        <v>131129</v>
      </c>
      <c r="CP160" s="18">
        <v>4499782788.8199997</v>
      </c>
      <c r="CQ160" s="18"/>
      <c r="CR160" s="18"/>
      <c r="CS160" s="18">
        <v>21482</v>
      </c>
      <c r="CT160" s="18">
        <v>1570099287.45</v>
      </c>
      <c r="CU160" s="18">
        <v>30089</v>
      </c>
      <c r="CV160" s="18">
        <v>1962046774.52</v>
      </c>
      <c r="CW160" s="18">
        <v>114796</v>
      </c>
      <c r="CX160" s="18">
        <v>4313569201.8400002</v>
      </c>
      <c r="CY160" s="18">
        <v>2.1</v>
      </c>
      <c r="CZ160" s="18">
        <v>2.04</v>
      </c>
      <c r="DA160" s="18">
        <v>2.1</v>
      </c>
      <c r="DB160" s="18"/>
      <c r="DC160" s="18"/>
      <c r="DD160" s="18"/>
      <c r="DE160" s="18"/>
      <c r="DF160" s="18">
        <v>6173</v>
      </c>
      <c r="DG160" s="18">
        <v>225</v>
      </c>
      <c r="DH160" s="18">
        <v>29</v>
      </c>
    </row>
    <row r="161" spans="1:112" ht="15" customHeight="1" x14ac:dyDescent="0.25">
      <c r="C161" s="4" t="s">
        <v>5263</v>
      </c>
      <c r="D161" t="s">
        <v>393</v>
      </c>
      <c r="E161" s="4" t="s">
        <v>7019</v>
      </c>
      <c r="X161" s="18">
        <v>106525700000</v>
      </c>
      <c r="Y161" s="33"/>
      <c r="Z161" s="58">
        <f t="shared" si="6"/>
        <v>0.20899999999999999</v>
      </c>
      <c r="AA161" s="53">
        <v>0.20899999999999999</v>
      </c>
      <c r="AC161" s="18">
        <f t="shared" si="7"/>
        <v>22263871300</v>
      </c>
      <c r="AD161" s="33">
        <f t="shared" si="8"/>
        <v>22.263871300000002</v>
      </c>
      <c r="AF161" s="4" t="s">
        <v>126</v>
      </c>
      <c r="AG161" s="4" t="s">
        <v>126</v>
      </c>
      <c r="AJ161" s="4" t="s">
        <v>126</v>
      </c>
      <c r="AN161" s="4" t="s">
        <v>126</v>
      </c>
      <c r="AR161" s="4" t="s">
        <v>126</v>
      </c>
      <c r="AT161" s="4" t="s">
        <v>126</v>
      </c>
      <c r="BA161" s="4" t="s">
        <v>126</v>
      </c>
      <c r="BR161" s="22"/>
      <c r="BS161" s="22"/>
      <c r="BT161" s="18"/>
      <c r="BU161" s="18"/>
      <c r="BV161" s="18"/>
      <c r="BW161" s="22"/>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row>
    <row r="162" spans="1:112" ht="15" customHeight="1" x14ac:dyDescent="0.25">
      <c r="C162" s="4" t="s">
        <v>5272</v>
      </c>
      <c r="D162" t="s">
        <v>260</v>
      </c>
      <c r="E162" s="4" t="s">
        <v>7019</v>
      </c>
      <c r="X162" s="18">
        <v>179677211793</v>
      </c>
      <c r="Y162" s="33"/>
      <c r="Z162" s="58">
        <f t="shared" si="6"/>
        <v>0.18</v>
      </c>
      <c r="AA162" s="53">
        <v>0.18</v>
      </c>
      <c r="AC162" s="18">
        <f t="shared" si="7"/>
        <v>32341898122.739998</v>
      </c>
      <c r="AD162" s="33">
        <f t="shared" si="8"/>
        <v>32.341898122739998</v>
      </c>
      <c r="AE162" s="4" t="s">
        <v>126</v>
      </c>
      <c r="AF162" s="4" t="s">
        <v>126</v>
      </c>
      <c r="AG162" s="4" t="s">
        <v>126</v>
      </c>
      <c r="AJ162" s="4" t="s">
        <v>126</v>
      </c>
      <c r="AN162" s="4" t="s">
        <v>126</v>
      </c>
      <c r="AR162" s="4" t="s">
        <v>126</v>
      </c>
      <c r="AT162" s="4" t="s">
        <v>126</v>
      </c>
      <c r="AU162" s="4" t="s">
        <v>126</v>
      </c>
      <c r="AV162" s="4" t="s">
        <v>126</v>
      </c>
      <c r="AW162" s="4" t="s">
        <v>126</v>
      </c>
      <c r="AX162" s="4" t="s">
        <v>126</v>
      </c>
      <c r="AY162" s="4" t="s">
        <v>126</v>
      </c>
      <c r="AZ162" s="4" t="s">
        <v>126</v>
      </c>
      <c r="BC162" s="4" t="s">
        <v>126</v>
      </c>
      <c r="BD162" s="4" t="s">
        <v>126</v>
      </c>
      <c r="BE162" s="4" t="s">
        <v>126</v>
      </c>
      <c r="BI162" s="4" t="s">
        <v>126</v>
      </c>
      <c r="BR162" s="22"/>
      <c r="BS162" s="22"/>
      <c r="BT162" s="18"/>
      <c r="BU162" s="18"/>
      <c r="BV162" s="18"/>
      <c r="BW162" s="22"/>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row>
    <row r="163" spans="1:112" ht="15" customHeight="1" x14ac:dyDescent="0.25">
      <c r="A163" s="16">
        <v>2018</v>
      </c>
      <c r="B163" s="16"/>
      <c r="C163" s="4" t="s">
        <v>5289</v>
      </c>
      <c r="D163" t="s">
        <v>184</v>
      </c>
      <c r="E163" s="4" t="s">
        <v>7019</v>
      </c>
      <c r="R163" s="4" t="s">
        <v>5319</v>
      </c>
      <c r="W163" s="4" t="s">
        <v>495</v>
      </c>
      <c r="X163" s="18">
        <v>284087563695</v>
      </c>
      <c r="Y163" s="33"/>
      <c r="Z163" s="58">
        <f t="shared" si="6"/>
        <v>0</v>
      </c>
      <c r="AA163" s="54" t="s">
        <v>5295</v>
      </c>
      <c r="AB163" s="37">
        <v>7.1800000000000003E-2</v>
      </c>
      <c r="AC163" s="18">
        <f t="shared" si="7"/>
        <v>20397487073.301003</v>
      </c>
      <c r="AD163" s="33">
        <f t="shared" si="8"/>
        <v>20.397487073301001</v>
      </c>
      <c r="AE163" s="4" t="s">
        <v>126</v>
      </c>
      <c r="AF163" s="4" t="s">
        <v>126</v>
      </c>
      <c r="AG163" s="4" t="s">
        <v>126</v>
      </c>
      <c r="AH163" s="4" t="s">
        <v>198</v>
      </c>
      <c r="AI163" s="16">
        <v>3457</v>
      </c>
      <c r="AJ163" s="4" t="s">
        <v>126</v>
      </c>
      <c r="AL163" s="4" t="s">
        <v>126</v>
      </c>
      <c r="AM163" s="4" t="s">
        <v>126</v>
      </c>
      <c r="AN163" s="4" t="s">
        <v>126</v>
      </c>
      <c r="AO163" s="4" t="s">
        <v>126</v>
      </c>
      <c r="AP163" s="4" t="s">
        <v>126</v>
      </c>
      <c r="AQ163" s="4" t="s">
        <v>126</v>
      </c>
      <c r="AR163" s="4" t="s">
        <v>126</v>
      </c>
      <c r="AT163" s="4" t="s">
        <v>126</v>
      </c>
      <c r="AU163" s="4" t="s">
        <v>126</v>
      </c>
      <c r="AV163" s="4" t="s">
        <v>126</v>
      </c>
      <c r="AW163" s="4" t="s">
        <v>126</v>
      </c>
      <c r="AX163" s="4" t="s">
        <v>126</v>
      </c>
      <c r="AY163" s="4" t="s">
        <v>126</v>
      </c>
      <c r="AZ163" s="4" t="s">
        <v>126</v>
      </c>
      <c r="BA163" s="4" t="s">
        <v>126</v>
      </c>
      <c r="BB163" s="4" t="s">
        <v>126</v>
      </c>
      <c r="BC163" s="4" t="s">
        <v>126</v>
      </c>
      <c r="BD163" s="4" t="s">
        <v>126</v>
      </c>
      <c r="BE163" s="4" t="s">
        <v>126</v>
      </c>
      <c r="BF163" s="4" t="s">
        <v>126</v>
      </c>
      <c r="BG163" s="4" t="s">
        <v>126</v>
      </c>
      <c r="BH163" s="4" t="s">
        <v>126</v>
      </c>
      <c r="BI163" s="4" t="s">
        <v>126</v>
      </c>
      <c r="BJ163" s="4" t="s">
        <v>126</v>
      </c>
      <c r="BK163" s="4" t="s">
        <v>5320</v>
      </c>
      <c r="BL163" s="4" t="s">
        <v>198</v>
      </c>
      <c r="BM163" s="4" t="s">
        <v>5323</v>
      </c>
      <c r="BN163" s="4" t="s">
        <v>156</v>
      </c>
      <c r="BO163" s="4" t="s">
        <v>741</v>
      </c>
      <c r="BQ163" s="4" t="s">
        <v>126</v>
      </c>
      <c r="BR163" s="22">
        <v>0.98680000000000001</v>
      </c>
      <c r="BS163" s="22">
        <v>0.996</v>
      </c>
      <c r="BT163" s="18"/>
      <c r="BU163" s="18"/>
      <c r="BV163" s="18"/>
      <c r="BW163" s="22"/>
      <c r="BX163" s="18"/>
      <c r="BY163" s="18">
        <v>29324</v>
      </c>
      <c r="BZ163" s="18">
        <v>38557100682</v>
      </c>
      <c r="CA163" s="18">
        <v>26374</v>
      </c>
      <c r="CB163" s="18">
        <v>11460045877</v>
      </c>
      <c r="CC163" s="18">
        <v>15189</v>
      </c>
      <c r="CD163" s="18">
        <v>2162897892</v>
      </c>
      <c r="CE163" s="18">
        <v>5159</v>
      </c>
      <c r="CF163" s="18">
        <v>7828951094</v>
      </c>
      <c r="CG163" s="18">
        <v>6026</v>
      </c>
      <c r="CH163" s="18">
        <v>1468196890</v>
      </c>
      <c r="CI163" s="18">
        <v>26219</v>
      </c>
      <c r="CJ163" s="18">
        <v>10285170885</v>
      </c>
      <c r="CK163" s="18">
        <v>155</v>
      </c>
      <c r="CL163" s="18">
        <v>1174874992</v>
      </c>
      <c r="CM163" s="18">
        <v>9834</v>
      </c>
      <c r="CN163" s="18">
        <v>7988641110</v>
      </c>
      <c r="CO163" s="18">
        <v>10427</v>
      </c>
      <c r="CP163" s="18">
        <v>1433443899</v>
      </c>
      <c r="CQ163" s="18">
        <v>23661</v>
      </c>
      <c r="CR163" s="18">
        <v>8397485667</v>
      </c>
      <c r="CS163" s="18">
        <v>30727</v>
      </c>
      <c r="CT163" s="18">
        <v>8945276159</v>
      </c>
      <c r="CU163" s="18">
        <v>5933</v>
      </c>
      <c r="CV163" s="18">
        <v>8497749016</v>
      </c>
      <c r="CW163" s="18">
        <v>19541</v>
      </c>
      <c r="CX163" s="18">
        <v>2575666102</v>
      </c>
      <c r="CY163" s="18">
        <v>4</v>
      </c>
      <c r="CZ163" s="18">
        <v>3</v>
      </c>
      <c r="DA163" s="18">
        <v>3</v>
      </c>
      <c r="DB163" s="18">
        <v>1245</v>
      </c>
      <c r="DC163" s="18">
        <v>923</v>
      </c>
      <c r="DD163" s="18">
        <v>172</v>
      </c>
      <c r="DE163" s="18">
        <v>31</v>
      </c>
      <c r="DF163" s="18">
        <v>5735</v>
      </c>
      <c r="DG163" s="18">
        <v>92</v>
      </c>
      <c r="DH163" s="18">
        <v>68</v>
      </c>
    </row>
    <row r="164" spans="1:112" ht="15" customHeight="1" x14ac:dyDescent="0.25">
      <c r="A164" s="16">
        <v>2013</v>
      </c>
      <c r="B164" s="16"/>
      <c r="C164" s="4" t="s">
        <v>5360</v>
      </c>
      <c r="D164" t="s">
        <v>184</v>
      </c>
      <c r="E164" s="4" t="s">
        <v>7022</v>
      </c>
      <c r="R164" s="4" t="s">
        <v>5319</v>
      </c>
      <c r="W164" s="4" t="s">
        <v>2994</v>
      </c>
      <c r="X164" s="18">
        <v>1699876578871</v>
      </c>
      <c r="Y164" s="33"/>
      <c r="Z164" s="58">
        <f t="shared" si="6"/>
        <v>0</v>
      </c>
      <c r="AA164" s="54" t="s">
        <v>325</v>
      </c>
      <c r="AB164" s="37">
        <v>7.0000000000000007E-2</v>
      </c>
      <c r="AC164" s="18">
        <f t="shared" si="7"/>
        <v>118991360520.97002</v>
      </c>
      <c r="AD164" s="33">
        <f t="shared" si="8"/>
        <v>118.99136052097002</v>
      </c>
      <c r="AE164" s="4" t="s">
        <v>126</v>
      </c>
      <c r="AF164" s="4" t="s">
        <v>126</v>
      </c>
      <c r="AG164" s="4" t="s">
        <v>126</v>
      </c>
      <c r="AH164" s="4" t="s">
        <v>198</v>
      </c>
      <c r="AJ164" s="4" t="s">
        <v>126</v>
      </c>
      <c r="AL164" s="4" t="s">
        <v>126</v>
      </c>
      <c r="AP164" s="4" t="s">
        <v>126</v>
      </c>
      <c r="AQ164" s="4" t="s">
        <v>126</v>
      </c>
      <c r="AR164" s="4" t="s">
        <v>126</v>
      </c>
      <c r="AT164" s="4" t="s">
        <v>126</v>
      </c>
      <c r="AU164" s="4" t="s">
        <v>126</v>
      </c>
      <c r="AV164" s="4" t="s">
        <v>126</v>
      </c>
      <c r="AW164" s="4" t="s">
        <v>126</v>
      </c>
      <c r="AX164" s="4" t="s">
        <v>126</v>
      </c>
      <c r="AY164" s="4" t="s">
        <v>126</v>
      </c>
      <c r="AZ164" s="4" t="s">
        <v>126</v>
      </c>
      <c r="BA164" s="4" t="s">
        <v>126</v>
      </c>
      <c r="BB164" s="4" t="s">
        <v>126</v>
      </c>
      <c r="BI164" s="4" t="s">
        <v>126</v>
      </c>
      <c r="BJ164" s="4" t="s">
        <v>198</v>
      </c>
      <c r="BL164" s="4" t="s">
        <v>198</v>
      </c>
      <c r="BM164" s="4" t="s">
        <v>4971</v>
      </c>
      <c r="BQ164" s="4" t="s">
        <v>126</v>
      </c>
      <c r="BR164" s="22">
        <v>0.71699999999999997</v>
      </c>
      <c r="BS164" s="22"/>
      <c r="BT164" s="18"/>
      <c r="BU164" s="18">
        <v>3756984969</v>
      </c>
      <c r="BV164" s="18"/>
      <c r="BW164" s="22">
        <v>0.12</v>
      </c>
      <c r="BX164" s="18" t="s">
        <v>5381</v>
      </c>
      <c r="BY164" s="18">
        <v>679</v>
      </c>
      <c r="BZ164" s="18">
        <v>104262027</v>
      </c>
      <c r="CA164" s="18">
        <v>373</v>
      </c>
      <c r="CB164" s="18">
        <v>18451244</v>
      </c>
      <c r="CC164" s="18"/>
      <c r="CD164" s="18"/>
      <c r="CE164" s="18"/>
      <c r="CF164" s="18"/>
      <c r="CG164" s="18"/>
      <c r="CH164" s="18"/>
      <c r="CI164" s="18"/>
      <c r="CJ164" s="18"/>
      <c r="CK164" s="18"/>
      <c r="CL164" s="18"/>
      <c r="CM164" s="18">
        <v>3600000</v>
      </c>
      <c r="CN164" s="18">
        <v>109780745686</v>
      </c>
      <c r="CO164" s="18"/>
      <c r="CP164" s="18"/>
      <c r="CQ164" s="18">
        <v>2400000</v>
      </c>
      <c r="CR164" s="18"/>
      <c r="CS164" s="18"/>
      <c r="CT164" s="18"/>
      <c r="CU164" s="18"/>
      <c r="CV164" s="18"/>
      <c r="CW164" s="18"/>
      <c r="CX164" s="18"/>
      <c r="CY164" s="18"/>
      <c r="CZ164" s="18"/>
      <c r="DA164" s="18"/>
      <c r="DB164" s="18">
        <v>2919</v>
      </c>
      <c r="DC164" s="18">
        <v>5086</v>
      </c>
      <c r="DD164" s="18">
        <v>66147</v>
      </c>
      <c r="DE164" s="18">
        <v>5</v>
      </c>
      <c r="DF164" s="18">
        <v>55240</v>
      </c>
      <c r="DG164" s="18"/>
      <c r="DH164" s="18"/>
    </row>
    <row r="165" spans="1:112" ht="15" customHeight="1" x14ac:dyDescent="0.25">
      <c r="A165" s="16">
        <v>2017</v>
      </c>
      <c r="B165" s="16"/>
      <c r="C165" s="4" t="s">
        <v>5395</v>
      </c>
      <c r="D165" t="s">
        <v>319</v>
      </c>
      <c r="E165" s="4" t="s">
        <v>7020</v>
      </c>
      <c r="R165" s="4" t="s">
        <v>5416</v>
      </c>
      <c r="X165" s="18">
        <v>10355974217</v>
      </c>
      <c r="Y165" s="33"/>
      <c r="Z165" s="58">
        <f t="shared" si="6"/>
        <v>2E-3</v>
      </c>
      <c r="AA165" s="53">
        <v>2E-3</v>
      </c>
      <c r="AC165" s="18">
        <f t="shared" si="7"/>
        <v>20711948.434</v>
      </c>
      <c r="AD165" s="33">
        <f t="shared" si="8"/>
        <v>2.0711948434E-2</v>
      </c>
      <c r="AE165" s="4" t="s">
        <v>126</v>
      </c>
      <c r="AF165" s="4" t="s">
        <v>126</v>
      </c>
      <c r="AG165" s="4" t="s">
        <v>126</v>
      </c>
      <c r="AH165" s="4" t="s">
        <v>198</v>
      </c>
      <c r="AJ165" s="4" t="s">
        <v>126</v>
      </c>
      <c r="AN165" s="4" t="s">
        <v>126</v>
      </c>
      <c r="AP165" s="4" t="s">
        <v>126</v>
      </c>
      <c r="AQ165" s="4" t="s">
        <v>126</v>
      </c>
      <c r="AR165" s="4" t="s">
        <v>126</v>
      </c>
      <c r="AS165" s="4" t="s">
        <v>126</v>
      </c>
      <c r="AT165" s="4" t="s">
        <v>126</v>
      </c>
      <c r="AU165" s="4" t="s">
        <v>126</v>
      </c>
      <c r="AV165" s="4" t="s">
        <v>126</v>
      </c>
      <c r="AW165" s="4" t="s">
        <v>126</v>
      </c>
      <c r="AX165" s="4" t="s">
        <v>126</v>
      </c>
      <c r="AY165" s="4" t="s">
        <v>126</v>
      </c>
      <c r="AZ165" s="4" t="s">
        <v>126</v>
      </c>
      <c r="BB165" s="4" t="s">
        <v>126</v>
      </c>
      <c r="BC165" s="4" t="s">
        <v>126</v>
      </c>
      <c r="BD165" s="4" t="s">
        <v>126</v>
      </c>
      <c r="BE165" s="4" t="s">
        <v>126</v>
      </c>
      <c r="BI165" s="4" t="s">
        <v>126</v>
      </c>
      <c r="BJ165" s="4" t="s">
        <v>126</v>
      </c>
      <c r="BK165" s="4" t="s">
        <v>5417</v>
      </c>
      <c r="BL165" s="4" t="s">
        <v>126</v>
      </c>
      <c r="BN165" s="4" t="s">
        <v>156</v>
      </c>
      <c r="BQ165" s="4" t="s">
        <v>126</v>
      </c>
      <c r="BR165" s="22">
        <v>0.76</v>
      </c>
      <c r="BS165" s="22">
        <v>0.89</v>
      </c>
      <c r="BT165" s="18">
        <v>100</v>
      </c>
      <c r="BU165" s="18"/>
      <c r="BV165" s="18"/>
      <c r="BW165" s="22"/>
      <c r="BX165" s="18"/>
      <c r="BY165" s="18">
        <v>6073</v>
      </c>
      <c r="BZ165" s="18">
        <v>868198720</v>
      </c>
      <c r="CA165" s="18">
        <v>5261</v>
      </c>
      <c r="CB165" s="18">
        <v>432784153</v>
      </c>
      <c r="CC165" s="18">
        <v>4356</v>
      </c>
      <c r="CD165" s="18">
        <v>182459046</v>
      </c>
      <c r="CE165" s="18">
        <v>352</v>
      </c>
      <c r="CF165" s="18">
        <v>217839990</v>
      </c>
      <c r="CG165" s="18">
        <v>553</v>
      </c>
      <c r="CH165" s="18">
        <v>32485117</v>
      </c>
      <c r="CI165" s="18">
        <v>4840</v>
      </c>
      <c r="CJ165" s="18">
        <v>211329090</v>
      </c>
      <c r="CK165" s="18">
        <v>221</v>
      </c>
      <c r="CL165" s="18">
        <v>91730615</v>
      </c>
      <c r="CM165" s="18">
        <v>5061</v>
      </c>
      <c r="CN165" s="18">
        <v>303059705</v>
      </c>
      <c r="CO165" s="18">
        <v>200</v>
      </c>
      <c r="CP165" s="18">
        <v>129724448</v>
      </c>
      <c r="CQ165" s="18"/>
      <c r="CR165" s="18"/>
      <c r="CS165" s="18">
        <v>2757</v>
      </c>
      <c r="CT165" s="18">
        <v>101874766</v>
      </c>
      <c r="CU165" s="18"/>
      <c r="CV165" s="18"/>
      <c r="CW165" s="18"/>
      <c r="CX165" s="18"/>
      <c r="CY165" s="18">
        <v>7</v>
      </c>
      <c r="CZ165" s="18">
        <v>6</v>
      </c>
      <c r="DA165" s="18">
        <v>5</v>
      </c>
      <c r="DB165" s="18">
        <v>222</v>
      </c>
      <c r="DC165" s="18">
        <v>1141</v>
      </c>
      <c r="DD165" s="18"/>
      <c r="DE165" s="18">
        <v>13</v>
      </c>
      <c r="DF165" s="18">
        <v>261</v>
      </c>
      <c r="DG165" s="18">
        <v>90</v>
      </c>
      <c r="DH165" s="18">
        <v>6</v>
      </c>
    </row>
    <row r="166" spans="1:112" ht="15" customHeight="1" x14ac:dyDescent="0.25">
      <c r="A166" s="16">
        <v>2010</v>
      </c>
      <c r="B166" s="16"/>
      <c r="C166" s="4" t="s">
        <v>5445</v>
      </c>
      <c r="D166" t="s">
        <v>278</v>
      </c>
      <c r="E166" s="4" t="s">
        <v>7021</v>
      </c>
      <c r="R166" s="4" t="s">
        <v>692</v>
      </c>
      <c r="X166" s="18">
        <v>843842416</v>
      </c>
      <c r="Y166" s="33"/>
      <c r="Z166" s="58">
        <f t="shared" si="6"/>
        <v>0.17499999999999999</v>
      </c>
      <c r="AA166" s="53">
        <v>0.17499999999999999</v>
      </c>
      <c r="AC166" s="18">
        <f t="shared" si="7"/>
        <v>147672422.79999998</v>
      </c>
      <c r="AD166" s="58">
        <f t="shared" si="8"/>
        <v>0.14767242279999998</v>
      </c>
      <c r="AE166" s="4" t="s">
        <v>126</v>
      </c>
      <c r="AF166" s="4" t="s">
        <v>126</v>
      </c>
      <c r="AG166" s="4" t="s">
        <v>126</v>
      </c>
      <c r="AH166" s="4" t="s">
        <v>198</v>
      </c>
      <c r="AJ166" s="4" t="s">
        <v>126</v>
      </c>
      <c r="AM166" s="4" t="s">
        <v>126</v>
      </c>
      <c r="AQ166" s="4" t="s">
        <v>126</v>
      </c>
      <c r="AR166" s="4" t="s">
        <v>126</v>
      </c>
      <c r="AS166" s="4" t="s">
        <v>126</v>
      </c>
      <c r="AT166" s="4" t="s">
        <v>126</v>
      </c>
      <c r="AX166" s="4" t="s">
        <v>126</v>
      </c>
      <c r="AY166" s="4" t="s">
        <v>126</v>
      </c>
      <c r="AZ166" s="4" t="s">
        <v>126</v>
      </c>
      <c r="BA166" s="4" t="s">
        <v>126</v>
      </c>
      <c r="BB166" s="4" t="s">
        <v>126</v>
      </c>
      <c r="BC166" s="4" t="s">
        <v>126</v>
      </c>
      <c r="BD166" s="4" t="s">
        <v>126</v>
      </c>
      <c r="BE166" s="4" t="s">
        <v>126</v>
      </c>
      <c r="BF166" s="4" t="s">
        <v>126</v>
      </c>
      <c r="BG166" s="4" t="s">
        <v>126</v>
      </c>
      <c r="BH166" s="4" t="s">
        <v>126</v>
      </c>
      <c r="BI166" s="4" t="s">
        <v>126</v>
      </c>
      <c r="BJ166" s="4" t="s">
        <v>198</v>
      </c>
      <c r="BL166" s="4" t="s">
        <v>198</v>
      </c>
      <c r="BN166" s="4" t="s">
        <v>2181</v>
      </c>
      <c r="BP166" s="4" t="s">
        <v>5463</v>
      </c>
      <c r="BQ166" s="4" t="s">
        <v>198</v>
      </c>
      <c r="BR166" s="22"/>
      <c r="BS166" s="22"/>
      <c r="BT166" s="18"/>
      <c r="BU166" s="18"/>
      <c r="BV166" s="18"/>
      <c r="BW166" s="22"/>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row>
    <row r="167" spans="1:112" ht="15" customHeight="1" x14ac:dyDescent="0.25">
      <c r="C167" s="4" t="s">
        <v>5466</v>
      </c>
      <c r="D167" t="s">
        <v>184</v>
      </c>
      <c r="E167" s="4" t="s">
        <v>7019</v>
      </c>
      <c r="X167" s="18">
        <v>1541204337</v>
      </c>
      <c r="Y167" s="33"/>
      <c r="Z167" s="58">
        <f t="shared" si="6"/>
        <v>0.17499999999999999</v>
      </c>
      <c r="AA167" s="53">
        <v>0.17499999999999999</v>
      </c>
      <c r="AC167" s="18">
        <f t="shared" si="7"/>
        <v>269710758.97499996</v>
      </c>
      <c r="AD167" s="33">
        <f t="shared" si="8"/>
        <v>0.26971075897499996</v>
      </c>
      <c r="AF167" s="4" t="s">
        <v>126</v>
      </c>
      <c r="AG167" s="4" t="s">
        <v>126</v>
      </c>
      <c r="AJ167" s="4" t="s">
        <v>126</v>
      </c>
      <c r="AN167" s="4" t="s">
        <v>126</v>
      </c>
      <c r="AQ167" s="4" t="s">
        <v>126</v>
      </c>
      <c r="AR167" s="4" t="s">
        <v>126</v>
      </c>
      <c r="BA167" s="4" t="s">
        <v>126</v>
      </c>
      <c r="BB167" s="4" t="s">
        <v>126</v>
      </c>
      <c r="BR167" s="22"/>
      <c r="BS167" s="22"/>
      <c r="BT167" s="18"/>
      <c r="BU167" s="18"/>
      <c r="BV167" s="18"/>
      <c r="BW167" s="22"/>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row>
    <row r="168" spans="1:112" ht="15" customHeight="1" x14ac:dyDescent="0.25">
      <c r="C168" s="4" t="s">
        <v>5480</v>
      </c>
      <c r="D168" t="s">
        <v>319</v>
      </c>
      <c r="E168" s="4" t="s">
        <v>7021</v>
      </c>
      <c r="X168" s="18">
        <v>472914469</v>
      </c>
      <c r="Y168" s="33"/>
      <c r="Z168" s="58">
        <f t="shared" si="6"/>
        <v>0</v>
      </c>
      <c r="AA168" s="54" t="s">
        <v>5486</v>
      </c>
      <c r="AB168" s="37">
        <v>1.2699999999999999E-2</v>
      </c>
      <c r="AC168" s="18">
        <f t="shared" si="7"/>
        <v>6006013.7562999995</v>
      </c>
      <c r="AD168" s="33">
        <f t="shared" si="8"/>
        <v>6.0060137562999993E-3</v>
      </c>
      <c r="AE168" s="4" t="s">
        <v>126</v>
      </c>
      <c r="AF168" s="4" t="s">
        <v>126</v>
      </c>
      <c r="AG168" s="4" t="s">
        <v>126</v>
      </c>
      <c r="AH168" s="4" t="s">
        <v>198</v>
      </c>
      <c r="AI168" s="16">
        <v>111</v>
      </c>
      <c r="AJ168" s="4" t="s">
        <v>126</v>
      </c>
      <c r="AK168" s="4" t="s">
        <v>126</v>
      </c>
      <c r="AL168" s="4" t="s">
        <v>126</v>
      </c>
      <c r="AM168" s="4" t="s">
        <v>126</v>
      </c>
      <c r="AO168" s="4" t="s">
        <v>126</v>
      </c>
      <c r="AP168" s="4" t="s">
        <v>126</v>
      </c>
      <c r="AQ168" s="4" t="s">
        <v>126</v>
      </c>
      <c r="AR168" s="4" t="s">
        <v>126</v>
      </c>
      <c r="AS168" s="4" t="s">
        <v>126</v>
      </c>
      <c r="AT168" s="4" t="s">
        <v>126</v>
      </c>
      <c r="AU168" s="4" t="s">
        <v>126</v>
      </c>
      <c r="AV168" s="4" t="s">
        <v>126</v>
      </c>
      <c r="AW168" s="4" t="s">
        <v>126</v>
      </c>
      <c r="AX168" s="4" t="s">
        <v>126</v>
      </c>
      <c r="AY168" s="4" t="s">
        <v>126</v>
      </c>
      <c r="AZ168" s="4" t="s">
        <v>126</v>
      </c>
      <c r="BA168" s="4" t="s">
        <v>126</v>
      </c>
      <c r="BB168" s="4" t="s">
        <v>126</v>
      </c>
      <c r="BC168" s="4" t="s">
        <v>126</v>
      </c>
      <c r="BD168" s="4" t="s">
        <v>126</v>
      </c>
      <c r="BE168" s="4" t="s">
        <v>126</v>
      </c>
      <c r="BF168" s="4" t="s">
        <v>126</v>
      </c>
      <c r="BG168" s="4" t="s">
        <v>126</v>
      </c>
      <c r="BH168" s="4" t="s">
        <v>126</v>
      </c>
      <c r="BJ168" s="4" t="s">
        <v>198</v>
      </c>
      <c r="BL168" s="4" t="s">
        <v>198</v>
      </c>
      <c r="BR168" s="22"/>
      <c r="BS168" s="22"/>
      <c r="BT168" s="18"/>
      <c r="BU168" s="18"/>
      <c r="BV168" s="18"/>
      <c r="BW168" s="22"/>
      <c r="BX168" s="18"/>
      <c r="BY168" s="18">
        <v>104</v>
      </c>
      <c r="BZ168" s="18">
        <v>18030616.760000002</v>
      </c>
      <c r="CA168" s="18"/>
      <c r="CB168" s="18"/>
      <c r="CC168" s="18">
        <v>32</v>
      </c>
      <c r="CD168" s="18"/>
      <c r="CE168" s="18">
        <v>54</v>
      </c>
      <c r="CF168" s="18"/>
      <c r="CG168" s="18">
        <v>18</v>
      </c>
      <c r="CH168" s="18"/>
      <c r="CI168" s="18">
        <v>101</v>
      </c>
      <c r="CJ168" s="18">
        <v>14944892.859999999</v>
      </c>
      <c r="CK168" s="18">
        <v>3</v>
      </c>
      <c r="CL168" s="18">
        <v>3085723.89</v>
      </c>
      <c r="CM168" s="18">
        <v>52</v>
      </c>
      <c r="CN168" s="18">
        <v>6495652.5</v>
      </c>
      <c r="CO168" s="18">
        <v>52</v>
      </c>
      <c r="CP168" s="18">
        <v>11534964.26</v>
      </c>
      <c r="CQ168" s="18">
        <v>46</v>
      </c>
      <c r="CR168" s="18">
        <v>2206543.63</v>
      </c>
      <c r="CS168" s="18"/>
      <c r="CT168" s="18"/>
      <c r="CU168" s="18"/>
      <c r="CV168" s="18"/>
      <c r="CW168" s="18"/>
      <c r="CX168" s="18"/>
      <c r="CY168" s="18"/>
      <c r="CZ168" s="18"/>
      <c r="DA168" s="18"/>
      <c r="DB168" s="18"/>
      <c r="DC168" s="18"/>
      <c r="DD168" s="18"/>
      <c r="DE168" s="18"/>
      <c r="DF168" s="18"/>
      <c r="DG168" s="18"/>
      <c r="DH168" s="18"/>
    </row>
    <row r="169" spans="1:112" ht="15" customHeight="1" x14ac:dyDescent="0.25">
      <c r="A169" s="16">
        <v>2018</v>
      </c>
      <c r="B169" s="16"/>
      <c r="C169" s="4" t="s">
        <v>5513</v>
      </c>
      <c r="D169" t="s">
        <v>260</v>
      </c>
      <c r="E169" s="4" t="s">
        <v>7019</v>
      </c>
      <c r="R169" s="4" t="s">
        <v>5530</v>
      </c>
      <c r="X169" s="18">
        <v>700117873253</v>
      </c>
      <c r="Y169" s="33"/>
      <c r="Z169" s="58">
        <f t="shared" si="6"/>
        <v>0.13800000000000001</v>
      </c>
      <c r="AA169" s="53">
        <v>0.13800000000000001</v>
      </c>
      <c r="AC169" s="18">
        <f t="shared" si="7"/>
        <v>96616266508.914001</v>
      </c>
      <c r="AD169" s="33">
        <f t="shared" si="8"/>
        <v>96.616266508913995</v>
      </c>
      <c r="AE169" s="4" t="s">
        <v>126</v>
      </c>
      <c r="AF169" s="4" t="s">
        <v>126</v>
      </c>
      <c r="AG169" s="4" t="s">
        <v>126</v>
      </c>
      <c r="AH169" s="4" t="s">
        <v>198</v>
      </c>
      <c r="AJ169" s="4" t="s">
        <v>126</v>
      </c>
      <c r="AN169" s="4" t="s">
        <v>126</v>
      </c>
      <c r="AR169" s="4" t="s">
        <v>126</v>
      </c>
      <c r="AS169" s="4" t="s">
        <v>126</v>
      </c>
      <c r="AX169" s="4" t="s">
        <v>126</v>
      </c>
      <c r="AY169" s="4" t="s">
        <v>126</v>
      </c>
      <c r="AZ169" s="4" t="s">
        <v>126</v>
      </c>
      <c r="BI169" s="4" t="s">
        <v>126</v>
      </c>
      <c r="BJ169" s="4" t="s">
        <v>198</v>
      </c>
      <c r="BL169" s="4" t="s">
        <v>126</v>
      </c>
      <c r="BM169" s="4" t="s">
        <v>5531</v>
      </c>
      <c r="BN169" s="4" t="s">
        <v>156</v>
      </c>
      <c r="BO169" s="4" t="s">
        <v>157</v>
      </c>
      <c r="BQ169" s="4" t="s">
        <v>126</v>
      </c>
      <c r="BR169" s="22">
        <v>1</v>
      </c>
      <c r="BS169" s="22">
        <v>1</v>
      </c>
      <c r="BT169" s="18"/>
      <c r="BU169" s="18"/>
      <c r="BV169" s="18"/>
      <c r="BW169" s="22"/>
      <c r="BX169" s="18"/>
      <c r="BY169" s="18"/>
      <c r="BZ169" s="18"/>
      <c r="CA169" s="18"/>
      <c r="CB169" s="18">
        <v>54180533333</v>
      </c>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row>
    <row r="170" spans="1:112" ht="15" customHeight="1" x14ac:dyDescent="0.25">
      <c r="A170" s="16">
        <v>2008</v>
      </c>
      <c r="B170" s="16"/>
      <c r="C170" s="4" t="s">
        <v>5535</v>
      </c>
      <c r="D170" t="s">
        <v>319</v>
      </c>
      <c r="E170" s="4" t="s">
        <v>7021</v>
      </c>
      <c r="R170" s="4" t="s">
        <v>5555</v>
      </c>
      <c r="X170" s="18">
        <v>23578084052</v>
      </c>
      <c r="Y170" s="33"/>
      <c r="Z170" s="58">
        <f t="shared" si="6"/>
        <v>0</v>
      </c>
      <c r="AA170" s="54" t="s">
        <v>2161</v>
      </c>
      <c r="AB170" s="37">
        <v>0.13</v>
      </c>
      <c r="AC170" s="18">
        <f t="shared" si="7"/>
        <v>3065150926.7600002</v>
      </c>
      <c r="AD170" s="33">
        <f t="shared" si="8"/>
        <v>3.0651509267600003</v>
      </c>
      <c r="AE170" s="4" t="s">
        <v>126</v>
      </c>
      <c r="AF170" s="4" t="s">
        <v>126</v>
      </c>
      <c r="AG170" s="4" t="s">
        <v>126</v>
      </c>
      <c r="AH170" s="4" t="s">
        <v>198</v>
      </c>
      <c r="AJ170" s="4" t="s">
        <v>126</v>
      </c>
      <c r="AR170" s="4" t="s">
        <v>126</v>
      </c>
      <c r="AS170" s="4" t="s">
        <v>126</v>
      </c>
      <c r="AT170" s="4" t="s">
        <v>126</v>
      </c>
      <c r="AX170" s="4" t="s">
        <v>126</v>
      </c>
      <c r="AY170" s="4" t="s">
        <v>126</v>
      </c>
      <c r="AZ170" s="4" t="s">
        <v>126</v>
      </c>
      <c r="BA170" s="4" t="s">
        <v>126</v>
      </c>
      <c r="BF170" s="4" t="s">
        <v>126</v>
      </c>
      <c r="BG170" s="4" t="s">
        <v>126</v>
      </c>
      <c r="BH170" s="4" t="s">
        <v>126</v>
      </c>
      <c r="BI170" s="4" t="s">
        <v>126</v>
      </c>
      <c r="BJ170" s="4" t="s">
        <v>198</v>
      </c>
      <c r="BL170" s="4" t="s">
        <v>198</v>
      </c>
      <c r="BR170" s="22"/>
      <c r="BS170" s="22"/>
      <c r="BT170" s="18"/>
      <c r="BU170" s="18"/>
      <c r="BV170" s="18"/>
      <c r="BW170" s="22"/>
      <c r="BX170" s="18"/>
      <c r="BY170" s="18">
        <v>4135</v>
      </c>
      <c r="BZ170" s="18">
        <v>4397643209</v>
      </c>
      <c r="CA170" s="18">
        <v>3324</v>
      </c>
      <c r="CB170" s="18">
        <v>2945898618</v>
      </c>
      <c r="CC170" s="18">
        <v>1866</v>
      </c>
      <c r="CD170" s="18">
        <v>1050902052</v>
      </c>
      <c r="CE170" s="18">
        <v>795</v>
      </c>
      <c r="CF170" s="18">
        <v>1668172000</v>
      </c>
      <c r="CG170" s="18">
        <v>663</v>
      </c>
      <c r="CH170" s="18">
        <v>226824565</v>
      </c>
      <c r="CI170" s="18"/>
      <c r="CJ170" s="18"/>
      <c r="CK170" s="18"/>
      <c r="CL170" s="18"/>
      <c r="CM170" s="18">
        <v>3071</v>
      </c>
      <c r="CN170" s="18">
        <v>2931440887</v>
      </c>
      <c r="CO170" s="18">
        <v>253</v>
      </c>
      <c r="CP170" s="18">
        <v>14457731</v>
      </c>
      <c r="CQ170" s="18"/>
      <c r="CR170" s="18"/>
      <c r="CS170" s="18"/>
      <c r="CT170" s="18"/>
      <c r="CU170" s="18"/>
      <c r="CV170" s="18"/>
      <c r="CW170" s="18"/>
      <c r="CX170" s="18"/>
      <c r="CY170" s="18">
        <v>6</v>
      </c>
      <c r="CZ170" s="18">
        <v>7</v>
      </c>
      <c r="DA170" s="18">
        <v>6</v>
      </c>
      <c r="DB170" s="18"/>
      <c r="DC170" s="18"/>
      <c r="DD170" s="18"/>
      <c r="DE170" s="18"/>
      <c r="DF170" s="18"/>
      <c r="DG170" s="18">
        <v>321</v>
      </c>
      <c r="DH170" s="18">
        <v>28</v>
      </c>
    </row>
    <row r="171" spans="1:112" ht="15" customHeight="1" x14ac:dyDescent="0.25">
      <c r="A171" s="16">
        <v>2020</v>
      </c>
      <c r="B171" s="16"/>
      <c r="C171" s="4" t="s">
        <v>5574</v>
      </c>
      <c r="D171" t="s">
        <v>184</v>
      </c>
      <c r="E171" s="4" t="s">
        <v>7022</v>
      </c>
      <c r="R171" s="4" t="s">
        <v>5607</v>
      </c>
      <c r="X171" s="18">
        <v>63082047649</v>
      </c>
      <c r="Y171" s="33"/>
      <c r="Z171" s="58">
        <f t="shared" si="6"/>
        <v>0</v>
      </c>
      <c r="AA171" s="54" t="s">
        <v>5580</v>
      </c>
      <c r="AB171" s="37">
        <v>8.9300000000000004E-2</v>
      </c>
      <c r="AC171" s="18">
        <f t="shared" si="7"/>
        <v>5633226855.0557003</v>
      </c>
      <c r="AD171" s="33">
        <f t="shared" si="8"/>
        <v>5.6332268550557005</v>
      </c>
      <c r="AE171" s="4" t="s">
        <v>126</v>
      </c>
      <c r="AF171" s="4" t="s">
        <v>126</v>
      </c>
      <c r="AG171" s="4" t="s">
        <v>126</v>
      </c>
      <c r="AH171" s="4" t="s">
        <v>198</v>
      </c>
      <c r="AI171" s="16">
        <v>118</v>
      </c>
      <c r="AJ171" s="4" t="s">
        <v>126</v>
      </c>
      <c r="AK171" s="4" t="s">
        <v>126</v>
      </c>
      <c r="AL171" s="4" t="s">
        <v>126</v>
      </c>
      <c r="AM171" s="4" t="s">
        <v>126</v>
      </c>
      <c r="AN171" s="4" t="s">
        <v>126</v>
      </c>
      <c r="AO171" s="4" t="s">
        <v>126</v>
      </c>
      <c r="AP171" s="4" t="s">
        <v>126</v>
      </c>
      <c r="AQ171" s="4" t="s">
        <v>126</v>
      </c>
      <c r="AR171" s="4" t="s">
        <v>126</v>
      </c>
      <c r="AS171" s="4" t="s">
        <v>126</v>
      </c>
      <c r="AT171" s="4" t="s">
        <v>126</v>
      </c>
      <c r="AU171" s="4" t="s">
        <v>126</v>
      </c>
      <c r="AV171" s="4" t="s">
        <v>126</v>
      </c>
      <c r="AW171" s="4" t="s">
        <v>126</v>
      </c>
      <c r="AX171" s="4" t="s">
        <v>126</v>
      </c>
      <c r="AY171" s="4" t="s">
        <v>126</v>
      </c>
      <c r="AZ171" s="4" t="s">
        <v>126</v>
      </c>
      <c r="BA171" s="4" t="s">
        <v>126</v>
      </c>
      <c r="BB171" s="4" t="s">
        <v>126</v>
      </c>
      <c r="BC171" s="4" t="s">
        <v>126</v>
      </c>
      <c r="BD171" s="4" t="s">
        <v>126</v>
      </c>
      <c r="BE171" s="4" t="s">
        <v>126</v>
      </c>
      <c r="BF171" s="4" t="s">
        <v>126</v>
      </c>
      <c r="BG171" s="4" t="s">
        <v>126</v>
      </c>
      <c r="BH171" s="4" t="s">
        <v>126</v>
      </c>
      <c r="BI171" s="4" t="s">
        <v>126</v>
      </c>
      <c r="BJ171" s="4" t="s">
        <v>198</v>
      </c>
      <c r="BL171" s="4" t="s">
        <v>198</v>
      </c>
      <c r="BM171" s="4" t="s">
        <v>1536</v>
      </c>
      <c r="BO171" s="4" t="s">
        <v>157</v>
      </c>
      <c r="BQ171" s="4" t="s">
        <v>126</v>
      </c>
      <c r="BR171" s="22">
        <v>1</v>
      </c>
      <c r="BS171" s="22">
        <v>1</v>
      </c>
      <c r="BT171" s="18"/>
      <c r="BU171" s="18"/>
      <c r="BV171" s="18"/>
      <c r="BW171" s="22"/>
      <c r="BX171" s="18"/>
      <c r="BY171" s="18">
        <v>9551</v>
      </c>
      <c r="BZ171" s="18">
        <v>1207442905</v>
      </c>
      <c r="CA171" s="18">
        <v>182998</v>
      </c>
      <c r="CB171" s="18">
        <v>5386000908.5900002</v>
      </c>
      <c r="CC171" s="18">
        <v>112260</v>
      </c>
      <c r="CD171" s="18">
        <v>2674778436.75</v>
      </c>
      <c r="CE171" s="18">
        <v>28843</v>
      </c>
      <c r="CF171" s="18">
        <v>1408031961.77</v>
      </c>
      <c r="CG171" s="18">
        <v>41895</v>
      </c>
      <c r="CH171" s="18">
        <v>1303267484.95</v>
      </c>
      <c r="CI171" s="18">
        <v>182760</v>
      </c>
      <c r="CJ171" s="18">
        <v>5494621319</v>
      </c>
      <c r="CK171" s="18">
        <v>238</v>
      </c>
      <c r="CL171" s="18">
        <v>137068115</v>
      </c>
      <c r="CM171" s="18">
        <v>153407</v>
      </c>
      <c r="CN171" s="18">
        <v>4276537308.3400002</v>
      </c>
      <c r="CO171" s="18">
        <v>1926</v>
      </c>
      <c r="CP171" s="18">
        <v>206146715.55000001</v>
      </c>
      <c r="CQ171" s="18">
        <v>153796</v>
      </c>
      <c r="CR171" s="18">
        <v>3803844656.6999998</v>
      </c>
      <c r="CS171" s="18">
        <v>114997</v>
      </c>
      <c r="CT171" s="18">
        <v>1305466411.6800001</v>
      </c>
      <c r="CU171" s="18">
        <v>7465</v>
      </c>
      <c r="CV171" s="18">
        <v>428595294</v>
      </c>
      <c r="CW171" s="18">
        <v>175533</v>
      </c>
      <c r="CX171" s="18">
        <v>5203094140</v>
      </c>
      <c r="CY171" s="18">
        <v>2.5</v>
      </c>
      <c r="CZ171" s="18">
        <v>2.5</v>
      </c>
      <c r="DA171" s="18">
        <v>2.5</v>
      </c>
      <c r="DB171" s="18"/>
      <c r="DC171" s="18"/>
      <c r="DD171" s="18"/>
      <c r="DE171" s="18"/>
      <c r="DF171" s="18">
        <v>1080</v>
      </c>
      <c r="DG171" s="18">
        <v>52</v>
      </c>
      <c r="DH171" s="18"/>
    </row>
    <row r="172" spans="1:112" ht="15" customHeight="1" x14ac:dyDescent="0.25">
      <c r="C172" s="4" t="s">
        <v>5642</v>
      </c>
      <c r="D172" t="s">
        <v>319</v>
      </c>
      <c r="E172" s="4" t="s">
        <v>7019</v>
      </c>
      <c r="R172" s="4" t="s">
        <v>692</v>
      </c>
      <c r="X172" s="18">
        <v>1454458183</v>
      </c>
      <c r="Y172" s="33"/>
      <c r="Z172" s="58">
        <f t="shared" si="6"/>
        <v>0.17499999999999999</v>
      </c>
      <c r="AA172" s="53">
        <v>0.17499999999999999</v>
      </c>
      <c r="AC172" s="18">
        <f t="shared" si="7"/>
        <v>254530182.02499998</v>
      </c>
      <c r="AD172" s="33">
        <f t="shared" si="8"/>
        <v>0.254530182025</v>
      </c>
      <c r="AE172" s="4" t="s">
        <v>126</v>
      </c>
      <c r="AF172" s="4" t="s">
        <v>126</v>
      </c>
      <c r="AG172" s="4" t="s">
        <v>126</v>
      </c>
      <c r="AH172" s="4" t="s">
        <v>198</v>
      </c>
      <c r="AJ172" s="4" t="s">
        <v>126</v>
      </c>
      <c r="AM172" s="4" t="s">
        <v>126</v>
      </c>
      <c r="AN172" s="4" t="s">
        <v>126</v>
      </c>
      <c r="AO172" s="4" t="s">
        <v>126</v>
      </c>
      <c r="AQ172" s="4" t="s">
        <v>126</v>
      </c>
      <c r="AR172" s="4" t="s">
        <v>126</v>
      </c>
      <c r="AS172" s="4" t="s">
        <v>126</v>
      </c>
      <c r="AU172" s="4" t="s">
        <v>126</v>
      </c>
      <c r="AV172" s="4" t="s">
        <v>126</v>
      </c>
      <c r="AW172" s="4" t="s">
        <v>126</v>
      </c>
      <c r="AX172" s="4" t="s">
        <v>126</v>
      </c>
      <c r="AY172" s="4" t="s">
        <v>126</v>
      </c>
      <c r="AZ172" s="4" t="s">
        <v>126</v>
      </c>
      <c r="BA172" s="4" t="s">
        <v>126</v>
      </c>
      <c r="BB172" s="4" t="s">
        <v>126</v>
      </c>
      <c r="BF172" s="4" t="s">
        <v>126</v>
      </c>
      <c r="BG172" s="4" t="s">
        <v>126</v>
      </c>
      <c r="BH172" s="4" t="s">
        <v>126</v>
      </c>
      <c r="BI172" s="4" t="s">
        <v>126</v>
      </c>
      <c r="BJ172" s="4" t="s">
        <v>198</v>
      </c>
      <c r="BL172" s="4" t="s">
        <v>198</v>
      </c>
      <c r="BQ172" s="4" t="s">
        <v>126</v>
      </c>
      <c r="BR172" s="22"/>
      <c r="BS172" s="22"/>
      <c r="BT172" s="18"/>
      <c r="BU172" s="18"/>
      <c r="BV172" s="18"/>
      <c r="BW172" s="22"/>
      <c r="BX172" s="18"/>
      <c r="BY172" s="18"/>
      <c r="BZ172" s="18"/>
      <c r="CA172" s="18"/>
      <c r="CB172" s="18">
        <v>59126351</v>
      </c>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row>
    <row r="173" spans="1:112" ht="15" customHeight="1" x14ac:dyDescent="0.25">
      <c r="C173" s="4" t="s">
        <v>5665</v>
      </c>
      <c r="D173" t="s">
        <v>319</v>
      </c>
      <c r="E173" s="4" t="s">
        <v>7020</v>
      </c>
      <c r="X173" s="18">
        <v>4042237864</v>
      </c>
      <c r="Y173" s="33"/>
      <c r="Z173" s="58">
        <f t="shared" si="6"/>
        <v>0.17499999999999999</v>
      </c>
      <c r="AA173" s="53">
        <v>0.17499999999999999</v>
      </c>
      <c r="AC173" s="18">
        <f t="shared" si="7"/>
        <v>707391626.19999993</v>
      </c>
      <c r="AD173" s="33">
        <f t="shared" si="8"/>
        <v>0.70739162619999996</v>
      </c>
      <c r="AE173" s="4" t="s">
        <v>126</v>
      </c>
      <c r="AF173" s="4" t="s">
        <v>126</v>
      </c>
      <c r="AG173" s="4" t="s">
        <v>126</v>
      </c>
      <c r="AJ173" s="4" t="s">
        <v>126</v>
      </c>
      <c r="AN173" s="4" t="s">
        <v>126</v>
      </c>
      <c r="AO173" s="4" t="s">
        <v>126</v>
      </c>
      <c r="AQ173" s="4" t="s">
        <v>126</v>
      </c>
      <c r="AR173" s="4" t="s">
        <v>126</v>
      </c>
      <c r="AS173" s="4" t="s">
        <v>126</v>
      </c>
      <c r="AT173" s="4" t="s">
        <v>126</v>
      </c>
      <c r="AU173" s="4" t="s">
        <v>126</v>
      </c>
      <c r="AV173" s="4" t="s">
        <v>126</v>
      </c>
      <c r="AW173" s="4" t="s">
        <v>126</v>
      </c>
      <c r="AX173" s="4" t="s">
        <v>126</v>
      </c>
      <c r="AY173" s="4" t="s">
        <v>126</v>
      </c>
      <c r="AZ173" s="4" t="s">
        <v>126</v>
      </c>
      <c r="BA173" s="4" t="s">
        <v>126</v>
      </c>
      <c r="BB173" s="4" t="s">
        <v>126</v>
      </c>
      <c r="BF173" s="4" t="s">
        <v>126</v>
      </c>
      <c r="BG173" s="4" t="s">
        <v>126</v>
      </c>
      <c r="BH173" s="4" t="s">
        <v>126</v>
      </c>
      <c r="BJ173" s="4" t="s">
        <v>198</v>
      </c>
      <c r="BL173" s="4" t="s">
        <v>126</v>
      </c>
      <c r="BR173" s="22"/>
      <c r="BS173" s="22"/>
      <c r="BT173" s="18"/>
      <c r="BU173" s="18"/>
      <c r="BV173" s="18"/>
      <c r="BW173" s="22"/>
      <c r="BX173" s="18"/>
      <c r="BY173" s="18"/>
      <c r="BZ173" s="18"/>
      <c r="CA173" s="18">
        <v>4439</v>
      </c>
      <c r="CB173" s="18">
        <v>165083818</v>
      </c>
      <c r="CC173" s="18">
        <v>3365</v>
      </c>
      <c r="CD173" s="18">
        <v>112162000</v>
      </c>
      <c r="CE173" s="18">
        <v>465</v>
      </c>
      <c r="CF173" s="18">
        <v>49929719</v>
      </c>
      <c r="CG173" s="18">
        <v>609</v>
      </c>
      <c r="CH173" s="18">
        <v>2643597</v>
      </c>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row>
    <row r="174" spans="1:112" ht="15" customHeight="1" x14ac:dyDescent="0.25">
      <c r="A174" s="16">
        <v>2000</v>
      </c>
      <c r="B174" s="16"/>
      <c r="C174" s="4" t="s">
        <v>5694</v>
      </c>
      <c r="D174" t="s">
        <v>278</v>
      </c>
      <c r="E174" s="4" t="s">
        <v>7019</v>
      </c>
      <c r="R174" s="4" t="s">
        <v>1333</v>
      </c>
      <c r="X174" s="18">
        <v>396986899888</v>
      </c>
      <c r="Y174" s="33"/>
      <c r="Z174" s="58">
        <f t="shared" si="6"/>
        <v>0.14599999999999999</v>
      </c>
      <c r="AA174" s="53">
        <v>0.14599999999999999</v>
      </c>
      <c r="AC174" s="18">
        <f t="shared" si="7"/>
        <v>57960087383.647995</v>
      </c>
      <c r="AD174" s="33">
        <f t="shared" si="8"/>
        <v>57.960087383647995</v>
      </c>
      <c r="AE174" s="4" t="s">
        <v>126</v>
      </c>
      <c r="AF174" s="4" t="s">
        <v>126</v>
      </c>
      <c r="AG174" s="4" t="s">
        <v>126</v>
      </c>
      <c r="AJ174" s="4" t="s">
        <v>126</v>
      </c>
      <c r="AN174" s="4" t="s">
        <v>126</v>
      </c>
      <c r="AR174" s="4" t="s">
        <v>126</v>
      </c>
      <c r="AX174" s="4" t="s">
        <v>126</v>
      </c>
      <c r="AY174" s="4" t="s">
        <v>126</v>
      </c>
      <c r="AZ174" s="4" t="s">
        <v>126</v>
      </c>
      <c r="BB174" s="4" t="s">
        <v>126</v>
      </c>
      <c r="BC174" s="4" t="s">
        <v>126</v>
      </c>
      <c r="BD174" s="4" t="s">
        <v>126</v>
      </c>
      <c r="BE174" s="4" t="s">
        <v>126</v>
      </c>
      <c r="BI174" s="4" t="s">
        <v>126</v>
      </c>
      <c r="BR174" s="22"/>
      <c r="BS174" s="22"/>
      <c r="BT174" s="18"/>
      <c r="BU174" s="18"/>
      <c r="BV174" s="18"/>
      <c r="BW174" s="22"/>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row>
    <row r="175" spans="1:112" ht="15" customHeight="1" x14ac:dyDescent="0.25">
      <c r="C175" s="4" t="s">
        <v>5710</v>
      </c>
      <c r="D175" t="s">
        <v>393</v>
      </c>
      <c r="E175" s="4" t="s">
        <v>7019</v>
      </c>
      <c r="X175" s="18">
        <v>1185474860</v>
      </c>
      <c r="Y175" s="33"/>
      <c r="Z175" s="58">
        <f t="shared" si="6"/>
        <v>0.16500000000000001</v>
      </c>
      <c r="AA175" s="55">
        <v>0.16500000000000001</v>
      </c>
      <c r="AC175" s="18">
        <f t="shared" si="7"/>
        <v>195603351.90000001</v>
      </c>
      <c r="AD175" s="33">
        <f t="shared" si="8"/>
        <v>0.1956033519</v>
      </c>
      <c r="AF175" s="4" t="s">
        <v>126</v>
      </c>
      <c r="AG175" s="4" t="s">
        <v>126</v>
      </c>
      <c r="BR175" s="22"/>
      <c r="BS175" s="22"/>
      <c r="BT175" s="18"/>
      <c r="BU175" s="18"/>
      <c r="BV175" s="18"/>
      <c r="BW175" s="22"/>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row>
    <row r="176" spans="1:112" ht="15" customHeight="1" x14ac:dyDescent="0.25">
      <c r="A176" s="16">
        <v>2010</v>
      </c>
      <c r="B176" s="16"/>
      <c r="C176" s="4" t="s">
        <v>5716</v>
      </c>
      <c r="D176" t="s">
        <v>184</v>
      </c>
      <c r="E176" s="4" t="s">
        <v>7019</v>
      </c>
      <c r="R176" s="4" t="s">
        <v>953</v>
      </c>
      <c r="W176" s="4" t="s">
        <v>217</v>
      </c>
      <c r="X176" s="18">
        <v>116527101097</v>
      </c>
      <c r="Y176" s="33"/>
      <c r="Z176" s="58">
        <f t="shared" si="6"/>
        <v>0</v>
      </c>
      <c r="AA176" s="54" t="s">
        <v>5720</v>
      </c>
      <c r="AB176" s="37">
        <v>5.0299999999999997E-2</v>
      </c>
      <c r="AC176" s="18">
        <f t="shared" si="7"/>
        <v>5861313185.1791</v>
      </c>
      <c r="AD176" s="33">
        <f t="shared" si="8"/>
        <v>5.8613131851790996</v>
      </c>
      <c r="AE176" s="4" t="s">
        <v>126</v>
      </c>
      <c r="AF176" s="4" t="s">
        <v>126</v>
      </c>
      <c r="AG176" s="4" t="s">
        <v>126</v>
      </c>
      <c r="AH176" s="4" t="s">
        <v>198</v>
      </c>
      <c r="AJ176" s="4" t="s">
        <v>126</v>
      </c>
      <c r="AK176" s="4" t="s">
        <v>126</v>
      </c>
      <c r="AL176" s="4" t="s">
        <v>126</v>
      </c>
      <c r="AM176" s="4" t="s">
        <v>126</v>
      </c>
      <c r="AN176" s="4" t="s">
        <v>126</v>
      </c>
      <c r="AO176" s="4" t="s">
        <v>126</v>
      </c>
      <c r="AP176" s="4" t="s">
        <v>126</v>
      </c>
      <c r="AQ176" s="4" t="s">
        <v>126</v>
      </c>
      <c r="AR176" s="4" t="s">
        <v>126</v>
      </c>
      <c r="AT176" s="4" t="s">
        <v>126</v>
      </c>
      <c r="AU176" s="4" t="s">
        <v>126</v>
      </c>
      <c r="AV176" s="4" t="s">
        <v>126</v>
      </c>
      <c r="AW176" s="4" t="s">
        <v>126</v>
      </c>
      <c r="AX176" s="4" t="s">
        <v>126</v>
      </c>
      <c r="AY176" s="4" t="s">
        <v>126</v>
      </c>
      <c r="AZ176" s="4" t="s">
        <v>126</v>
      </c>
      <c r="BA176" s="4" t="s">
        <v>126</v>
      </c>
      <c r="BB176" s="4" t="s">
        <v>126</v>
      </c>
      <c r="BC176" s="4" t="s">
        <v>126</v>
      </c>
      <c r="BD176" s="4" t="s">
        <v>126</v>
      </c>
      <c r="BE176" s="4" t="s">
        <v>126</v>
      </c>
      <c r="BF176" s="4" t="s">
        <v>126</v>
      </c>
      <c r="BG176" s="4" t="s">
        <v>126</v>
      </c>
      <c r="BH176" s="4" t="s">
        <v>126</v>
      </c>
      <c r="BI176" s="4" t="s">
        <v>126</v>
      </c>
      <c r="BN176" s="4" t="s">
        <v>156</v>
      </c>
      <c r="BO176" s="4" t="s">
        <v>651</v>
      </c>
      <c r="BP176" s="4" t="s">
        <v>5740</v>
      </c>
      <c r="BQ176" s="4" t="s">
        <v>126</v>
      </c>
      <c r="BR176" s="22">
        <v>1</v>
      </c>
      <c r="BS176" s="22">
        <v>1</v>
      </c>
      <c r="BT176" s="18">
        <v>924</v>
      </c>
      <c r="BU176" s="18">
        <v>35479045.43</v>
      </c>
      <c r="BV176" s="18"/>
      <c r="BW176" s="22">
        <v>0.1258</v>
      </c>
      <c r="BX176" s="18"/>
      <c r="BY176" s="18">
        <v>4009</v>
      </c>
      <c r="BZ176" s="18">
        <v>4691910000</v>
      </c>
      <c r="CA176" s="18">
        <v>5823</v>
      </c>
      <c r="CB176" s="18">
        <v>4691910000</v>
      </c>
      <c r="CC176" s="18">
        <v>2102</v>
      </c>
      <c r="CD176" s="18">
        <v>1467060000</v>
      </c>
      <c r="CE176" s="18">
        <v>1225</v>
      </c>
      <c r="CF176" s="18">
        <v>1705140000</v>
      </c>
      <c r="CG176" s="18">
        <v>682</v>
      </c>
      <c r="CH176" s="18">
        <v>1519720000</v>
      </c>
      <c r="CI176" s="18">
        <v>3797</v>
      </c>
      <c r="CJ176" s="18">
        <v>3925080000</v>
      </c>
      <c r="CK176" s="18">
        <v>212</v>
      </c>
      <c r="CL176" s="18">
        <v>766830000</v>
      </c>
      <c r="CM176" s="18">
        <v>1499</v>
      </c>
      <c r="CN176" s="18">
        <v>2972930000</v>
      </c>
      <c r="CO176" s="18">
        <v>64</v>
      </c>
      <c r="CP176" s="18">
        <v>184990000</v>
      </c>
      <c r="CQ176" s="18">
        <v>1624</v>
      </c>
      <c r="CR176" s="18">
        <v>2958520000</v>
      </c>
      <c r="CS176" s="18">
        <v>546</v>
      </c>
      <c r="CT176" s="18">
        <v>1080730000</v>
      </c>
      <c r="CU176" s="18">
        <v>384</v>
      </c>
      <c r="CV176" s="18">
        <v>887150000</v>
      </c>
      <c r="CW176" s="18">
        <v>3625</v>
      </c>
      <c r="CX176" s="18">
        <v>3800420000</v>
      </c>
      <c r="CY176" s="18">
        <v>3.53</v>
      </c>
      <c r="CZ176" s="18">
        <v>3.53</v>
      </c>
      <c r="DA176" s="18">
        <v>3.53</v>
      </c>
      <c r="DB176" s="18">
        <v>155</v>
      </c>
      <c r="DC176" s="18">
        <v>251</v>
      </c>
      <c r="DD176" s="18">
        <v>5</v>
      </c>
      <c r="DE176" s="18">
        <v>47</v>
      </c>
      <c r="DF176" s="18">
        <v>962</v>
      </c>
      <c r="DG176" s="18">
        <v>124</v>
      </c>
      <c r="DH176" s="18"/>
    </row>
    <row r="177" spans="1:113" ht="15" customHeight="1" x14ac:dyDescent="0.25">
      <c r="A177" s="16">
        <v>2009</v>
      </c>
      <c r="B177" s="16"/>
      <c r="C177" s="4" t="s">
        <v>5775</v>
      </c>
      <c r="D177" t="s">
        <v>184</v>
      </c>
      <c r="E177" s="4" t="s">
        <v>7019</v>
      </c>
      <c r="R177" s="4" t="s">
        <v>5802</v>
      </c>
      <c r="W177" s="4" t="s">
        <v>5803</v>
      </c>
      <c r="X177" s="18">
        <v>61748586534</v>
      </c>
      <c r="Y177" s="33"/>
      <c r="Z177" s="58">
        <f t="shared" si="6"/>
        <v>0</v>
      </c>
      <c r="AA177" s="54" t="s">
        <v>5779</v>
      </c>
      <c r="AB177" s="37">
        <v>0.14760000000000001</v>
      </c>
      <c r="AC177" s="18">
        <f t="shared" si="7"/>
        <v>9114091372.4183998</v>
      </c>
      <c r="AD177" s="33">
        <f t="shared" si="8"/>
        <v>9.1140913724184003</v>
      </c>
      <c r="AE177" s="4" t="s">
        <v>126</v>
      </c>
      <c r="AF177" s="4" t="s">
        <v>126</v>
      </c>
      <c r="AG177" s="4" t="s">
        <v>126</v>
      </c>
      <c r="AH177" s="4" t="s">
        <v>126</v>
      </c>
      <c r="AJ177" s="4" t="s">
        <v>126</v>
      </c>
      <c r="AK177" s="4" t="s">
        <v>126</v>
      </c>
      <c r="AL177" s="4" t="s">
        <v>126</v>
      </c>
      <c r="AM177" s="4" t="s">
        <v>126</v>
      </c>
      <c r="AN177" s="4" t="s">
        <v>126</v>
      </c>
      <c r="AO177" s="4" t="s">
        <v>126</v>
      </c>
      <c r="AP177" s="4" t="s">
        <v>126</v>
      </c>
      <c r="AQ177" s="4" t="s">
        <v>126</v>
      </c>
      <c r="AR177" s="4" t="s">
        <v>126</v>
      </c>
      <c r="AS177" s="4" t="s">
        <v>126</v>
      </c>
      <c r="AT177" s="4" t="s">
        <v>126</v>
      </c>
      <c r="AU177" s="4" t="s">
        <v>126</v>
      </c>
      <c r="AV177" s="4" t="s">
        <v>126</v>
      </c>
      <c r="AW177" s="4" t="s">
        <v>126</v>
      </c>
      <c r="AX177" s="4" t="s">
        <v>126</v>
      </c>
      <c r="AY177" s="4" t="s">
        <v>126</v>
      </c>
      <c r="AZ177" s="4" t="s">
        <v>126</v>
      </c>
      <c r="BB177" s="4" t="s">
        <v>126</v>
      </c>
      <c r="BC177" s="4" t="s">
        <v>126</v>
      </c>
      <c r="BD177" s="4" t="s">
        <v>126</v>
      </c>
      <c r="BE177" s="4" t="s">
        <v>126</v>
      </c>
      <c r="BF177" s="4" t="s">
        <v>126</v>
      </c>
      <c r="BG177" s="4" t="s">
        <v>126</v>
      </c>
      <c r="BH177" s="4" t="s">
        <v>126</v>
      </c>
      <c r="BI177" s="4" t="s">
        <v>126</v>
      </c>
      <c r="BQ177" s="4" t="s">
        <v>126</v>
      </c>
      <c r="BR177" s="22">
        <v>1</v>
      </c>
      <c r="BS177" s="22">
        <v>1</v>
      </c>
      <c r="BT177" s="18">
        <v>22000</v>
      </c>
      <c r="BU177" s="18"/>
      <c r="BV177" s="18"/>
      <c r="BW177" s="22"/>
      <c r="BX177" s="18"/>
      <c r="BY177" s="18">
        <v>43595</v>
      </c>
      <c r="BZ177" s="18">
        <v>5682137703.0600004</v>
      </c>
      <c r="CA177" s="18">
        <v>17715</v>
      </c>
      <c r="CB177" s="18">
        <v>6051083815.2299995</v>
      </c>
      <c r="CC177" s="18">
        <v>11408</v>
      </c>
      <c r="CD177" s="18">
        <v>2077980837.4200001</v>
      </c>
      <c r="CE177" s="18">
        <v>1872</v>
      </c>
      <c r="CF177" s="18">
        <v>2484622623.5599999</v>
      </c>
      <c r="CG177" s="18">
        <v>4435</v>
      </c>
      <c r="CH177" s="18">
        <v>1488480354.25</v>
      </c>
      <c r="CI177" s="18">
        <v>17246</v>
      </c>
      <c r="CJ177" s="18">
        <v>5266036526.04</v>
      </c>
      <c r="CK177" s="18">
        <v>469</v>
      </c>
      <c r="CL177" s="18">
        <v>416101177.02999997</v>
      </c>
      <c r="CM177" s="18">
        <v>16811</v>
      </c>
      <c r="CN177" s="18">
        <v>5178279057.1999998</v>
      </c>
      <c r="CO177" s="18">
        <v>904</v>
      </c>
      <c r="CP177" s="18">
        <v>503858645.86000001</v>
      </c>
      <c r="CQ177" s="18">
        <v>14221</v>
      </c>
      <c r="CR177" s="18">
        <v>3446034815.6599998</v>
      </c>
      <c r="CS177" s="18">
        <v>7206</v>
      </c>
      <c r="CT177" s="18">
        <v>1415233556.02</v>
      </c>
      <c r="CU177" s="18">
        <v>1975</v>
      </c>
      <c r="CV177" s="18">
        <v>625211455.40999997</v>
      </c>
      <c r="CW177" s="18">
        <v>15740</v>
      </c>
      <c r="CX177" s="18">
        <v>5056926247.6499996</v>
      </c>
      <c r="CY177" s="18">
        <v>2.5</v>
      </c>
      <c r="CZ177" s="18">
        <v>3.6</v>
      </c>
      <c r="DA177" s="18">
        <v>1.9</v>
      </c>
      <c r="DB177" s="18">
        <v>242</v>
      </c>
      <c r="DC177" s="18">
        <v>136</v>
      </c>
      <c r="DD177" s="18">
        <v>247</v>
      </c>
      <c r="DE177" s="18">
        <v>45</v>
      </c>
      <c r="DF177" s="18">
        <v>6</v>
      </c>
      <c r="DG177" s="18"/>
      <c r="DH177" s="18">
        <v>63.5</v>
      </c>
    </row>
    <row r="178" spans="1:113" ht="15" customHeight="1" x14ac:dyDescent="0.25">
      <c r="C178" s="4" t="s">
        <v>5842</v>
      </c>
      <c r="D178" t="s">
        <v>278</v>
      </c>
      <c r="E178" s="4" t="s">
        <v>7021</v>
      </c>
      <c r="R178" s="4" t="s">
        <v>5861</v>
      </c>
      <c r="X178" s="18">
        <v>1631486531</v>
      </c>
      <c r="Y178" s="33"/>
      <c r="Z178" s="58">
        <f t="shared" si="6"/>
        <v>0.17499999999999999</v>
      </c>
      <c r="AA178" s="53">
        <v>0.17499999999999999</v>
      </c>
      <c r="AC178" s="18">
        <f t="shared" si="7"/>
        <v>285510142.92499995</v>
      </c>
      <c r="AD178" s="33">
        <f t="shared" si="8"/>
        <v>0.28551014292499993</v>
      </c>
      <c r="AE178" s="4" t="s">
        <v>126</v>
      </c>
      <c r="AF178" s="4" t="s">
        <v>126</v>
      </c>
      <c r="AG178" s="4" t="s">
        <v>126</v>
      </c>
      <c r="AJ178" s="4" t="s">
        <v>126</v>
      </c>
      <c r="AM178" s="4" t="s">
        <v>126</v>
      </c>
      <c r="AN178" s="4" t="s">
        <v>126</v>
      </c>
      <c r="AQ178" s="4" t="s">
        <v>126</v>
      </c>
      <c r="AR178" s="4" t="s">
        <v>126</v>
      </c>
      <c r="AT178" s="4" t="s">
        <v>126</v>
      </c>
      <c r="AX178" s="4" t="s">
        <v>126</v>
      </c>
      <c r="AY178" s="4" t="s">
        <v>126</v>
      </c>
      <c r="AZ178" s="4" t="s">
        <v>126</v>
      </c>
      <c r="BA178" s="4" t="s">
        <v>126</v>
      </c>
      <c r="BB178" s="4" t="s">
        <v>126</v>
      </c>
      <c r="BC178" s="4" t="s">
        <v>126</v>
      </c>
      <c r="BD178" s="4" t="s">
        <v>126</v>
      </c>
      <c r="BE178" s="4" t="s">
        <v>126</v>
      </c>
      <c r="BI178" s="4" t="s">
        <v>126</v>
      </c>
      <c r="BJ178" s="4" t="s">
        <v>198</v>
      </c>
      <c r="BL178" s="4" t="s">
        <v>198</v>
      </c>
      <c r="BR178" s="22"/>
      <c r="BS178" s="22"/>
      <c r="BT178" s="18"/>
      <c r="BU178" s="18"/>
      <c r="BV178" s="18"/>
      <c r="BW178" s="22"/>
      <c r="BX178" s="18"/>
      <c r="BY178" s="18">
        <v>169</v>
      </c>
      <c r="BZ178" s="18">
        <v>37689469</v>
      </c>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row>
    <row r="179" spans="1:113" ht="15" customHeight="1" x14ac:dyDescent="0.25">
      <c r="C179" s="4" t="s">
        <v>5864</v>
      </c>
      <c r="D179" t="s">
        <v>319</v>
      </c>
      <c r="E179" s="4" t="s">
        <v>7020</v>
      </c>
      <c r="X179" s="18">
        <v>7628000011</v>
      </c>
      <c r="Y179" s="33"/>
      <c r="Z179" s="58">
        <f t="shared" si="6"/>
        <v>6.9000000000000006E-2</v>
      </c>
      <c r="AA179" s="53">
        <v>6.9000000000000006E-2</v>
      </c>
      <c r="AC179" s="18">
        <f t="shared" si="7"/>
        <v>526332000.75900006</v>
      </c>
      <c r="AD179" s="33">
        <f t="shared" si="8"/>
        <v>0.52633200075900011</v>
      </c>
      <c r="AE179" s="4" t="s">
        <v>126</v>
      </c>
      <c r="AF179" s="4" t="s">
        <v>126</v>
      </c>
      <c r="AG179" s="4" t="s">
        <v>126</v>
      </c>
      <c r="AH179" s="4" t="s">
        <v>198</v>
      </c>
      <c r="AJ179" s="4" t="s">
        <v>126</v>
      </c>
      <c r="AM179" s="4" t="s">
        <v>126</v>
      </c>
      <c r="AN179" s="4" t="s">
        <v>126</v>
      </c>
      <c r="AO179" s="4" t="s">
        <v>126</v>
      </c>
      <c r="AQ179" s="4" t="s">
        <v>126</v>
      </c>
      <c r="AR179" s="4" t="s">
        <v>126</v>
      </c>
      <c r="AS179" s="4" t="s">
        <v>126</v>
      </c>
      <c r="AT179" s="4" t="s">
        <v>126</v>
      </c>
      <c r="AU179" s="4" t="s">
        <v>126</v>
      </c>
      <c r="AV179" s="4" t="s">
        <v>126</v>
      </c>
      <c r="AW179" s="4" t="s">
        <v>126</v>
      </c>
      <c r="AX179" s="4" t="s">
        <v>126</v>
      </c>
      <c r="AY179" s="4" t="s">
        <v>126</v>
      </c>
      <c r="AZ179" s="4" t="s">
        <v>126</v>
      </c>
      <c r="BA179" s="4" t="s">
        <v>126</v>
      </c>
      <c r="BB179" s="4" t="s">
        <v>126</v>
      </c>
      <c r="BF179" s="4" t="s">
        <v>126</v>
      </c>
      <c r="BG179" s="4" t="s">
        <v>126</v>
      </c>
      <c r="BH179" s="4" t="s">
        <v>126</v>
      </c>
      <c r="BJ179" s="4" t="s">
        <v>198</v>
      </c>
      <c r="BL179" s="4" t="s">
        <v>198</v>
      </c>
      <c r="BR179" s="22"/>
      <c r="BS179" s="22"/>
      <c r="BT179" s="18"/>
      <c r="BU179" s="18"/>
      <c r="BV179" s="18"/>
      <c r="BW179" s="22"/>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row>
    <row r="180" spans="1:113" ht="15" customHeight="1" x14ac:dyDescent="0.25">
      <c r="A180" s="4">
        <v>2015</v>
      </c>
      <c r="C180" s="4" t="s">
        <v>5885</v>
      </c>
      <c r="D180" t="s">
        <v>319</v>
      </c>
      <c r="E180" s="4" t="s">
        <v>7022</v>
      </c>
      <c r="R180" s="4" t="s">
        <v>5906</v>
      </c>
      <c r="W180" s="4" t="s">
        <v>447</v>
      </c>
      <c r="X180" s="18">
        <v>419015018371</v>
      </c>
      <c r="Y180" s="33"/>
      <c r="Z180" s="58">
        <f t="shared" si="6"/>
        <v>0.15</v>
      </c>
      <c r="AA180" s="53">
        <v>0.15</v>
      </c>
      <c r="AC180" s="18">
        <f t="shared" si="7"/>
        <v>62852252755.649994</v>
      </c>
      <c r="AD180" s="33">
        <f t="shared" si="8"/>
        <v>62.852252755649992</v>
      </c>
      <c r="AE180" s="4" t="s">
        <v>126</v>
      </c>
      <c r="AF180" s="4" t="s">
        <v>126</v>
      </c>
      <c r="AG180" s="4" t="s">
        <v>126</v>
      </c>
      <c r="AJ180" s="4" t="s">
        <v>126</v>
      </c>
      <c r="AM180" s="4" t="s">
        <v>126</v>
      </c>
      <c r="AN180" s="4" t="s">
        <v>126</v>
      </c>
      <c r="AQ180" s="4" t="s">
        <v>126</v>
      </c>
      <c r="AR180" s="4" t="s">
        <v>126</v>
      </c>
      <c r="AU180" s="4" t="s">
        <v>126</v>
      </c>
      <c r="AV180" s="4" t="s">
        <v>126</v>
      </c>
      <c r="AW180" s="4" t="s">
        <v>126</v>
      </c>
      <c r="AX180" s="4" t="s">
        <v>126</v>
      </c>
      <c r="AY180" s="4" t="s">
        <v>126</v>
      </c>
      <c r="AZ180" s="4" t="s">
        <v>126</v>
      </c>
      <c r="BA180" s="4" t="s">
        <v>126</v>
      </c>
      <c r="BB180" s="4" t="s">
        <v>126</v>
      </c>
      <c r="BC180" s="4" t="s">
        <v>126</v>
      </c>
      <c r="BD180" s="4" t="s">
        <v>126</v>
      </c>
      <c r="BE180" s="4" t="s">
        <v>126</v>
      </c>
      <c r="BI180" s="4" t="s">
        <v>126</v>
      </c>
      <c r="BJ180" s="4" t="s">
        <v>198</v>
      </c>
      <c r="BL180" s="4" t="s">
        <v>198</v>
      </c>
      <c r="BN180" s="4" t="s">
        <v>5908</v>
      </c>
      <c r="BQ180" s="4" t="s">
        <v>126</v>
      </c>
      <c r="BR180" s="22"/>
      <c r="BS180" s="22"/>
      <c r="BT180" s="18"/>
      <c r="BU180" s="18"/>
      <c r="BV180" s="18"/>
      <c r="BW180" s="22"/>
      <c r="BX180" s="18"/>
      <c r="BY180" s="18"/>
      <c r="BZ180" s="18">
        <v>66527931980</v>
      </c>
      <c r="CA180" s="18"/>
      <c r="CB180" s="18">
        <v>12554618172</v>
      </c>
      <c r="CC180" s="18"/>
      <c r="CD180" s="18"/>
      <c r="CE180" s="18"/>
      <c r="CF180" s="18"/>
      <c r="CG180" s="18"/>
      <c r="CH180" s="18"/>
      <c r="CI180" s="18"/>
      <c r="CJ180" s="18">
        <v>60938032211</v>
      </c>
      <c r="CK180" s="18"/>
      <c r="CL180" s="18">
        <v>5604312624</v>
      </c>
      <c r="CM180" s="18"/>
      <c r="CN180" s="18"/>
      <c r="CO180" s="18"/>
      <c r="CP180" s="18"/>
      <c r="CQ180" s="18"/>
      <c r="CR180" s="18">
        <v>6737542198</v>
      </c>
      <c r="CS180" s="18"/>
      <c r="CT180" s="18"/>
      <c r="CU180" s="18"/>
      <c r="CV180" s="18"/>
      <c r="CW180" s="18"/>
      <c r="CX180" s="18"/>
      <c r="CY180" s="18"/>
      <c r="CZ180" s="18"/>
      <c r="DA180" s="18"/>
      <c r="DB180" s="18"/>
      <c r="DC180" s="18"/>
      <c r="DD180" s="18"/>
      <c r="DE180" s="18"/>
      <c r="DF180" s="18"/>
      <c r="DG180" s="18"/>
      <c r="DH180" s="18"/>
    </row>
    <row r="181" spans="1:113" ht="15" customHeight="1" x14ac:dyDescent="0.25">
      <c r="C181" s="4" t="s">
        <v>5917</v>
      </c>
      <c r="D181" t="s">
        <v>319</v>
      </c>
      <c r="E181" s="4" t="s">
        <v>7020</v>
      </c>
      <c r="X181" s="18">
        <v>11997800760</v>
      </c>
      <c r="Y181" s="33"/>
      <c r="Z181" s="58">
        <f t="shared" si="6"/>
        <v>0.16500000000000001</v>
      </c>
      <c r="AA181" s="55">
        <v>0.16500000000000001</v>
      </c>
      <c r="AC181" s="18">
        <f t="shared" si="7"/>
        <v>1979637125.4000001</v>
      </c>
      <c r="AD181" s="33">
        <f t="shared" si="8"/>
        <v>1.9796371254</v>
      </c>
      <c r="AE181" s="4" t="s">
        <v>126</v>
      </c>
      <c r="AF181" s="4" t="s">
        <v>126</v>
      </c>
      <c r="AG181" s="4" t="s">
        <v>126</v>
      </c>
      <c r="AJ181" s="4" t="s">
        <v>126</v>
      </c>
      <c r="AM181" s="4" t="s">
        <v>126</v>
      </c>
      <c r="AN181" s="4" t="s">
        <v>126</v>
      </c>
      <c r="AQ181" s="4" t="s">
        <v>126</v>
      </c>
      <c r="AR181" s="4" t="s">
        <v>126</v>
      </c>
      <c r="AU181" s="4" t="s">
        <v>126</v>
      </c>
      <c r="AV181" s="4" t="s">
        <v>126</v>
      </c>
      <c r="AW181" s="4" t="s">
        <v>126</v>
      </c>
      <c r="AX181" s="4" t="s">
        <v>126</v>
      </c>
      <c r="AY181" s="4" t="s">
        <v>126</v>
      </c>
      <c r="AZ181" s="4" t="s">
        <v>126</v>
      </c>
      <c r="BA181" s="4" t="s">
        <v>126</v>
      </c>
      <c r="BB181" s="4" t="s">
        <v>126</v>
      </c>
      <c r="BF181" s="4" t="s">
        <v>126</v>
      </c>
      <c r="BG181" s="4" t="s">
        <v>126</v>
      </c>
      <c r="BH181" s="4" t="s">
        <v>126</v>
      </c>
      <c r="BJ181" s="4" t="s">
        <v>198</v>
      </c>
      <c r="BL181" s="4" t="s">
        <v>198</v>
      </c>
      <c r="BR181" s="22"/>
      <c r="BS181" s="22"/>
      <c r="BT181" s="18"/>
      <c r="BU181" s="18"/>
      <c r="BV181" s="18"/>
      <c r="BW181" s="22"/>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row>
    <row r="182" spans="1:113" ht="15" customHeight="1" x14ac:dyDescent="0.25">
      <c r="A182" s="16">
        <v>2005</v>
      </c>
      <c r="B182" s="16"/>
      <c r="C182" s="4" t="s">
        <v>5936</v>
      </c>
      <c r="D182" t="s">
        <v>184</v>
      </c>
      <c r="E182" s="4" t="s">
        <v>7019</v>
      </c>
      <c r="R182" s="4" t="s">
        <v>953</v>
      </c>
      <c r="X182" s="18">
        <v>1427380681294</v>
      </c>
      <c r="Y182" s="33"/>
      <c r="Z182" s="58">
        <f t="shared" si="6"/>
        <v>0</v>
      </c>
      <c r="AA182" s="54" t="s">
        <v>2341</v>
      </c>
      <c r="AB182" s="37">
        <v>0.1</v>
      </c>
      <c r="AC182" s="18">
        <f t="shared" si="7"/>
        <v>142738068129.39999</v>
      </c>
      <c r="AD182" s="33">
        <f t="shared" si="8"/>
        <v>142.73806812940001</v>
      </c>
      <c r="AE182" s="4" t="s">
        <v>126</v>
      </c>
      <c r="AF182" s="4" t="s">
        <v>126</v>
      </c>
      <c r="AG182" s="4" t="s">
        <v>126</v>
      </c>
      <c r="AJ182" s="4" t="s">
        <v>126</v>
      </c>
      <c r="AL182" s="4" t="s">
        <v>126</v>
      </c>
      <c r="AN182" s="4" t="s">
        <v>126</v>
      </c>
      <c r="AP182" s="4" t="s">
        <v>126</v>
      </c>
      <c r="AQ182" s="4" t="s">
        <v>126</v>
      </c>
      <c r="AT182" s="4" t="s">
        <v>126</v>
      </c>
      <c r="AX182" s="4" t="s">
        <v>126</v>
      </c>
      <c r="AY182" s="4" t="s">
        <v>126</v>
      </c>
      <c r="AZ182" s="4" t="s">
        <v>126</v>
      </c>
      <c r="BA182" s="4" t="s">
        <v>126</v>
      </c>
      <c r="BB182" s="4" t="s">
        <v>126</v>
      </c>
      <c r="BC182" s="4" t="s">
        <v>126</v>
      </c>
      <c r="BD182" s="4" t="s">
        <v>126</v>
      </c>
      <c r="BE182" s="4" t="s">
        <v>126</v>
      </c>
      <c r="BF182" s="4" t="s">
        <v>126</v>
      </c>
      <c r="BG182" s="4" t="s">
        <v>126</v>
      </c>
      <c r="BH182" s="4" t="s">
        <v>126</v>
      </c>
      <c r="BI182" s="4" t="s">
        <v>126</v>
      </c>
      <c r="BR182" s="22"/>
      <c r="BS182" s="22"/>
      <c r="BT182" s="18"/>
      <c r="BU182" s="18"/>
      <c r="BV182" s="18"/>
      <c r="BW182" s="22"/>
      <c r="BX182" s="18"/>
      <c r="BY182" s="18">
        <v>337880</v>
      </c>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v>100</v>
      </c>
    </row>
    <row r="183" spans="1:113" ht="15" customHeight="1" x14ac:dyDescent="0.25">
      <c r="A183" s="16">
        <v>2019</v>
      </c>
      <c r="B183" s="16"/>
      <c r="C183" s="4" t="s">
        <v>5962</v>
      </c>
      <c r="D183" t="s">
        <v>113</v>
      </c>
      <c r="E183" s="4" t="s">
        <v>7021</v>
      </c>
      <c r="R183" s="4" t="s">
        <v>5982</v>
      </c>
      <c r="W183" s="4" t="s">
        <v>2994</v>
      </c>
      <c r="X183" s="18">
        <v>88927263724</v>
      </c>
      <c r="Y183" s="33"/>
      <c r="Z183" s="58">
        <f t="shared" si="6"/>
        <v>0</v>
      </c>
      <c r="AA183" s="54" t="s">
        <v>193</v>
      </c>
      <c r="AB183" s="37">
        <v>6.5000000000000002E-2</v>
      </c>
      <c r="AC183" s="18">
        <f t="shared" si="7"/>
        <v>5780272142.0600004</v>
      </c>
      <c r="AD183" s="33">
        <f t="shared" si="8"/>
        <v>5.7802721420600003</v>
      </c>
      <c r="AE183" s="4" t="s">
        <v>126</v>
      </c>
      <c r="AF183" s="4" t="s">
        <v>126</v>
      </c>
      <c r="AG183" s="4" t="s">
        <v>126</v>
      </c>
      <c r="AH183" s="4" t="s">
        <v>198</v>
      </c>
      <c r="AJ183" s="4" t="s">
        <v>126</v>
      </c>
      <c r="AN183" s="4" t="s">
        <v>126</v>
      </c>
      <c r="AO183" s="4" t="s">
        <v>126</v>
      </c>
      <c r="AQ183" s="4" t="s">
        <v>126</v>
      </c>
      <c r="AR183" s="4" t="s">
        <v>126</v>
      </c>
      <c r="AS183" s="4" t="s">
        <v>126</v>
      </c>
      <c r="AT183" s="4" t="s">
        <v>126</v>
      </c>
      <c r="AX183" s="4" t="s">
        <v>126</v>
      </c>
      <c r="AY183" s="4" t="s">
        <v>126</v>
      </c>
      <c r="AZ183" s="4" t="s">
        <v>126</v>
      </c>
      <c r="BA183" s="4" t="s">
        <v>126</v>
      </c>
      <c r="BB183" s="4" t="s">
        <v>126</v>
      </c>
      <c r="BF183" s="4" t="s">
        <v>126</v>
      </c>
      <c r="BG183" s="4" t="s">
        <v>126</v>
      </c>
      <c r="BH183" s="4" t="s">
        <v>126</v>
      </c>
      <c r="BI183" s="4" t="s">
        <v>126</v>
      </c>
      <c r="BJ183" s="4" t="s">
        <v>198</v>
      </c>
      <c r="BL183" s="4" t="s">
        <v>198</v>
      </c>
      <c r="BM183" s="4" t="s">
        <v>5985</v>
      </c>
      <c r="BQ183" s="4" t="s">
        <v>126</v>
      </c>
      <c r="BR183" s="22"/>
      <c r="BS183" s="22"/>
      <c r="BT183" s="18"/>
      <c r="BU183" s="18"/>
      <c r="BV183" s="18"/>
      <c r="BW183" s="22">
        <v>0.05</v>
      </c>
      <c r="BX183" s="18" t="s">
        <v>5986</v>
      </c>
      <c r="BY183" s="18">
        <v>3000</v>
      </c>
      <c r="BZ183" s="18">
        <v>6000000000</v>
      </c>
      <c r="CA183" s="18">
        <v>2750</v>
      </c>
      <c r="CB183" s="18">
        <v>5500000000</v>
      </c>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4" t="s">
        <v>7011</v>
      </c>
    </row>
    <row r="184" spans="1:113" ht="15" customHeight="1" x14ac:dyDescent="0.25">
      <c r="C184" s="4" t="s">
        <v>5994</v>
      </c>
      <c r="D184" t="s">
        <v>393</v>
      </c>
      <c r="E184" s="4" t="s">
        <v>7019</v>
      </c>
      <c r="X184" s="18">
        <v>860840740</v>
      </c>
      <c r="Y184" s="33"/>
      <c r="Z184" s="58">
        <f t="shared" si="6"/>
        <v>0.17499999999999999</v>
      </c>
      <c r="AA184" s="53">
        <v>0.17499999999999999</v>
      </c>
      <c r="AC184" s="18">
        <f t="shared" si="7"/>
        <v>150647129.5</v>
      </c>
      <c r="AD184" s="33">
        <f t="shared" si="8"/>
        <v>0.1506471295</v>
      </c>
      <c r="AE184" s="4" t="s">
        <v>126</v>
      </c>
      <c r="AF184" s="4" t="s">
        <v>126</v>
      </c>
      <c r="AG184" s="4" t="s">
        <v>126</v>
      </c>
      <c r="AJ184" s="4" t="s">
        <v>126</v>
      </c>
      <c r="AN184" s="4" t="s">
        <v>126</v>
      </c>
      <c r="AR184" s="4" t="s">
        <v>126</v>
      </c>
      <c r="AT184" s="4" t="s">
        <v>126</v>
      </c>
      <c r="BA184" s="4" t="s">
        <v>126</v>
      </c>
      <c r="BB184" s="4" t="s">
        <v>126</v>
      </c>
      <c r="BR184" s="22"/>
      <c r="BS184" s="22"/>
      <c r="BT184" s="18"/>
      <c r="BU184" s="18"/>
      <c r="BV184" s="18"/>
      <c r="BW184" s="22"/>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row>
    <row r="185" spans="1:113" ht="15" customHeight="1" x14ac:dyDescent="0.25">
      <c r="A185" s="4" t="s">
        <v>465</v>
      </c>
      <c r="C185" s="4" t="s">
        <v>6005</v>
      </c>
      <c r="D185" t="s">
        <v>393</v>
      </c>
      <c r="E185" s="4" t="s">
        <v>7022</v>
      </c>
      <c r="R185" s="4" t="s">
        <v>2180</v>
      </c>
      <c r="X185" s="18">
        <v>1691275156</v>
      </c>
      <c r="Y185" s="33"/>
      <c r="Z185" s="58">
        <f t="shared" si="6"/>
        <v>0.17499999999999999</v>
      </c>
      <c r="AA185" s="53">
        <v>0.17499999999999999</v>
      </c>
      <c r="AC185" s="18">
        <f t="shared" si="7"/>
        <v>295973152.29999995</v>
      </c>
      <c r="AD185" s="33">
        <f t="shared" si="8"/>
        <v>0.29597315229999993</v>
      </c>
      <c r="AE185" s="4" t="s">
        <v>126</v>
      </c>
      <c r="AF185" s="4" t="s">
        <v>126</v>
      </c>
      <c r="AG185" s="4" t="s">
        <v>126</v>
      </c>
      <c r="AJ185" s="4" t="s">
        <v>126</v>
      </c>
      <c r="AM185" s="4" t="s">
        <v>126</v>
      </c>
      <c r="AO185" s="4" t="s">
        <v>126</v>
      </c>
      <c r="AP185" s="4" t="s">
        <v>126</v>
      </c>
      <c r="AQ185" s="4" t="s">
        <v>126</v>
      </c>
      <c r="AR185" s="4" t="s">
        <v>126</v>
      </c>
      <c r="AT185" s="4" t="s">
        <v>126</v>
      </c>
      <c r="AU185" s="4" t="s">
        <v>126</v>
      </c>
      <c r="AV185" s="4" t="s">
        <v>126</v>
      </c>
      <c r="AW185" s="4" t="s">
        <v>126</v>
      </c>
      <c r="AX185" s="4" t="s">
        <v>126</v>
      </c>
      <c r="AY185" s="4" t="s">
        <v>126</v>
      </c>
      <c r="AZ185" s="4" t="s">
        <v>126</v>
      </c>
      <c r="BA185" s="4" t="s">
        <v>126</v>
      </c>
      <c r="BB185" s="4" t="s">
        <v>126</v>
      </c>
      <c r="BI185" s="4" t="s">
        <v>126</v>
      </c>
      <c r="BR185" s="22"/>
      <c r="BS185" s="22"/>
      <c r="BT185" s="18"/>
      <c r="BU185" s="18"/>
      <c r="BV185" s="18"/>
      <c r="BW185" s="22"/>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row>
    <row r="186" spans="1:113" ht="15" customHeight="1" x14ac:dyDescent="0.25">
      <c r="C186" s="4" t="s">
        <v>6022</v>
      </c>
      <c r="D186" t="s">
        <v>393</v>
      </c>
      <c r="E186" s="4" t="s">
        <v>7019</v>
      </c>
      <c r="X186" s="18">
        <v>772950710</v>
      </c>
      <c r="Y186" s="33"/>
      <c r="Z186" s="58">
        <f t="shared" si="6"/>
        <v>0.16500000000000001</v>
      </c>
      <c r="AA186" s="55">
        <v>0.16500000000000001</v>
      </c>
      <c r="AC186" s="18">
        <f t="shared" si="7"/>
        <v>127536867.15000001</v>
      </c>
      <c r="AD186" s="33">
        <f t="shared" si="8"/>
        <v>0.12753686715000001</v>
      </c>
      <c r="AF186" s="4" t="s">
        <v>126</v>
      </c>
      <c r="AG186" s="4" t="s">
        <v>126</v>
      </c>
      <c r="BR186" s="22"/>
      <c r="BS186" s="22"/>
      <c r="BT186" s="18"/>
      <c r="BU186" s="18"/>
      <c r="BV186" s="18"/>
      <c r="BW186" s="22"/>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row>
    <row r="187" spans="1:113" ht="15" customHeight="1" x14ac:dyDescent="0.25">
      <c r="A187" s="4" t="s">
        <v>465</v>
      </c>
      <c r="C187" s="4" t="s">
        <v>6024</v>
      </c>
      <c r="D187" t="s">
        <v>393</v>
      </c>
      <c r="E187" s="4" t="s">
        <v>7022</v>
      </c>
      <c r="R187" s="4" t="s">
        <v>1906</v>
      </c>
      <c r="X187" s="18">
        <v>904181492</v>
      </c>
      <c r="Y187" s="33"/>
      <c r="Z187" s="58">
        <f t="shared" si="6"/>
        <v>0</v>
      </c>
      <c r="AA187" s="54" t="s">
        <v>6028</v>
      </c>
      <c r="AB187" s="37">
        <v>4.4999999999999998E-2</v>
      </c>
      <c r="AC187" s="18">
        <f t="shared" si="7"/>
        <v>40688167.140000001</v>
      </c>
      <c r="AD187" s="33">
        <f t="shared" si="8"/>
        <v>4.0688167140000002E-2</v>
      </c>
      <c r="AE187" s="4" t="s">
        <v>126</v>
      </c>
      <c r="AF187" s="4" t="s">
        <v>126</v>
      </c>
      <c r="AG187" s="4" t="s">
        <v>126</v>
      </c>
      <c r="AH187" s="4" t="s">
        <v>126</v>
      </c>
      <c r="AJ187" s="4" t="s">
        <v>126</v>
      </c>
      <c r="AN187" s="4" t="s">
        <v>126</v>
      </c>
      <c r="AR187" s="4" t="s">
        <v>126</v>
      </c>
      <c r="BA187" s="4" t="s">
        <v>126</v>
      </c>
      <c r="BB187" s="4" t="s">
        <v>126</v>
      </c>
      <c r="BC187" s="4" t="s">
        <v>126</v>
      </c>
      <c r="BD187" s="4" t="s">
        <v>126</v>
      </c>
      <c r="BE187" s="4" t="s">
        <v>126</v>
      </c>
      <c r="BF187" s="4" t="s">
        <v>126</v>
      </c>
      <c r="BG187" s="4" t="s">
        <v>126</v>
      </c>
      <c r="BH187" s="4" t="s">
        <v>126</v>
      </c>
      <c r="BI187" s="4" t="s">
        <v>126</v>
      </c>
      <c r="BR187" s="22"/>
      <c r="BS187" s="22"/>
      <c r="BT187" s="18"/>
      <c r="BU187" s="18"/>
      <c r="BV187" s="18"/>
      <c r="BW187" s="22"/>
      <c r="BX187" s="18"/>
      <c r="BY187" s="18"/>
      <c r="BZ187" s="18"/>
      <c r="CA187" s="18">
        <v>382</v>
      </c>
      <c r="CB187" s="18">
        <v>209708235</v>
      </c>
      <c r="CC187" s="18"/>
      <c r="CD187" s="18">
        <v>53845110</v>
      </c>
      <c r="CE187" s="18"/>
      <c r="CF187" s="18">
        <v>85019545</v>
      </c>
      <c r="CG187" s="18"/>
      <c r="CH187" s="18">
        <v>70843580</v>
      </c>
      <c r="CI187" s="18">
        <v>192</v>
      </c>
      <c r="CJ187" s="18"/>
      <c r="CK187" s="18">
        <v>42</v>
      </c>
      <c r="CL187" s="18"/>
      <c r="CM187" s="18">
        <v>260</v>
      </c>
      <c r="CN187" s="18">
        <v>32859437</v>
      </c>
      <c r="CO187" s="18">
        <v>64</v>
      </c>
      <c r="CP187" s="18">
        <v>3563165</v>
      </c>
      <c r="CQ187" s="18"/>
      <c r="CR187" s="18"/>
      <c r="CS187" s="18"/>
      <c r="CT187" s="18"/>
      <c r="CU187" s="18"/>
      <c r="CV187" s="18"/>
      <c r="CW187" s="18"/>
      <c r="CX187" s="18"/>
      <c r="CY187" s="18"/>
      <c r="CZ187" s="18"/>
      <c r="DA187" s="18"/>
      <c r="DB187" s="18"/>
      <c r="DC187" s="18"/>
      <c r="DD187" s="18"/>
      <c r="DE187" s="18"/>
      <c r="DF187" s="18"/>
      <c r="DG187" s="18"/>
      <c r="DH187" s="18"/>
    </row>
    <row r="188" spans="1:113" ht="15" customHeight="1" x14ac:dyDescent="0.25">
      <c r="C188" s="4" t="s">
        <v>6045</v>
      </c>
      <c r="D188" t="s">
        <v>319</v>
      </c>
      <c r="E188" s="4" t="s">
        <v>7020</v>
      </c>
      <c r="R188" s="4" t="s">
        <v>692</v>
      </c>
      <c r="X188" s="18">
        <v>34326058557</v>
      </c>
      <c r="Y188" s="33"/>
      <c r="Z188" s="58">
        <f t="shared" si="6"/>
        <v>0.19800000000000001</v>
      </c>
      <c r="AA188" s="53">
        <v>0.19800000000000001</v>
      </c>
      <c r="AC188" s="18">
        <f t="shared" si="7"/>
        <v>6796559594.2860003</v>
      </c>
      <c r="AD188" s="33">
        <f t="shared" si="8"/>
        <v>6.7965595942860002</v>
      </c>
      <c r="AE188" s="4" t="s">
        <v>126</v>
      </c>
      <c r="AF188" s="4" t="s">
        <v>126</v>
      </c>
      <c r="AG188" s="4" t="s">
        <v>126</v>
      </c>
      <c r="AJ188" s="4" t="s">
        <v>126</v>
      </c>
      <c r="AQ188" s="4" t="s">
        <v>126</v>
      </c>
      <c r="AR188" s="4" t="s">
        <v>126</v>
      </c>
      <c r="AS188" s="4" t="s">
        <v>126</v>
      </c>
      <c r="AT188" s="4" t="s">
        <v>126</v>
      </c>
      <c r="AX188" s="4" t="s">
        <v>126</v>
      </c>
      <c r="BA188" s="4" t="s">
        <v>126</v>
      </c>
      <c r="BB188" s="4" t="s">
        <v>126</v>
      </c>
      <c r="BI188" s="4" t="s">
        <v>126</v>
      </c>
      <c r="BJ188" s="4" t="s">
        <v>198</v>
      </c>
      <c r="BL188" s="4" t="s">
        <v>198</v>
      </c>
      <c r="BR188" s="22"/>
      <c r="BS188" s="22"/>
      <c r="BT188" s="18"/>
      <c r="BU188" s="18"/>
      <c r="BV188" s="18"/>
      <c r="BW188" s="22"/>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row>
    <row r="189" spans="1:113" ht="15" customHeight="1" x14ac:dyDescent="0.25">
      <c r="A189" s="4" t="s">
        <v>993</v>
      </c>
      <c r="C189" s="4" t="s">
        <v>6063</v>
      </c>
      <c r="D189" t="s">
        <v>393</v>
      </c>
      <c r="E189" s="4" t="s">
        <v>7022</v>
      </c>
      <c r="X189" s="18">
        <v>2984706243</v>
      </c>
      <c r="Y189" s="33"/>
      <c r="Z189" s="58">
        <f t="shared" si="6"/>
        <v>0.17499999999999999</v>
      </c>
      <c r="AA189" s="53">
        <v>0.17499999999999999</v>
      </c>
      <c r="AC189" s="18">
        <f t="shared" si="7"/>
        <v>522323592.52499998</v>
      </c>
      <c r="AD189" s="33">
        <f t="shared" si="8"/>
        <v>0.52232359252499994</v>
      </c>
      <c r="AE189" s="4" t="s">
        <v>126</v>
      </c>
      <c r="AF189" s="4" t="s">
        <v>126</v>
      </c>
      <c r="AG189" s="4" t="s">
        <v>126</v>
      </c>
      <c r="AJ189" s="4" t="s">
        <v>126</v>
      </c>
      <c r="AL189" s="4" t="s">
        <v>126</v>
      </c>
      <c r="AM189" s="4" t="s">
        <v>126</v>
      </c>
      <c r="AN189" s="4" t="s">
        <v>126</v>
      </c>
      <c r="AR189" s="4" t="s">
        <v>126</v>
      </c>
      <c r="AT189" s="4" t="s">
        <v>126</v>
      </c>
      <c r="AU189" s="4" t="s">
        <v>126</v>
      </c>
      <c r="AV189" s="4" t="s">
        <v>126</v>
      </c>
      <c r="AW189" s="4" t="s">
        <v>126</v>
      </c>
      <c r="AX189" s="4" t="s">
        <v>126</v>
      </c>
      <c r="AY189" s="4" t="s">
        <v>126</v>
      </c>
      <c r="AZ189" s="4" t="s">
        <v>126</v>
      </c>
      <c r="BA189" s="4" t="s">
        <v>126</v>
      </c>
      <c r="BB189" s="4" t="s">
        <v>126</v>
      </c>
      <c r="BC189" s="4" t="s">
        <v>126</v>
      </c>
      <c r="BD189" s="4" t="s">
        <v>126</v>
      </c>
      <c r="BE189" s="4" t="s">
        <v>126</v>
      </c>
      <c r="BF189" s="4" t="s">
        <v>126</v>
      </c>
      <c r="BG189" s="4" t="s">
        <v>126</v>
      </c>
      <c r="BH189" s="4" t="s">
        <v>126</v>
      </c>
      <c r="BJ189" s="4" t="s">
        <v>198</v>
      </c>
      <c r="BL189" s="4" t="s">
        <v>126</v>
      </c>
      <c r="BR189" s="22"/>
      <c r="BS189" s="22"/>
      <c r="BT189" s="18"/>
      <c r="BU189" s="18"/>
      <c r="BV189" s="18"/>
      <c r="BW189" s="22"/>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row>
    <row r="190" spans="1:113" ht="15" customHeight="1" x14ac:dyDescent="0.25">
      <c r="C190" s="4" t="s">
        <v>6083</v>
      </c>
      <c r="D190" t="s">
        <v>184</v>
      </c>
      <c r="E190" s="4" t="s">
        <v>7019</v>
      </c>
      <c r="X190" s="18">
        <v>530883869004</v>
      </c>
      <c r="Y190" s="33"/>
      <c r="Z190" s="58">
        <f t="shared" si="6"/>
        <v>0</v>
      </c>
      <c r="AA190" s="54" t="s">
        <v>6089</v>
      </c>
      <c r="AB190" s="37">
        <v>0.17399999999999999</v>
      </c>
      <c r="AC190" s="18">
        <f t="shared" si="7"/>
        <v>92373793206.695999</v>
      </c>
      <c r="AD190" s="33">
        <f t="shared" si="8"/>
        <v>92.373793206695993</v>
      </c>
      <c r="AE190" s="4" t="s">
        <v>126</v>
      </c>
      <c r="AF190" s="4" t="s">
        <v>126</v>
      </c>
      <c r="AG190" s="4" t="s">
        <v>126</v>
      </c>
      <c r="AH190" s="4" t="s">
        <v>198</v>
      </c>
      <c r="AJ190" s="4" t="s">
        <v>126</v>
      </c>
      <c r="AL190" s="4" t="s">
        <v>126</v>
      </c>
      <c r="AM190" s="4" t="s">
        <v>126</v>
      </c>
      <c r="AN190" s="4" t="s">
        <v>126</v>
      </c>
      <c r="AO190" s="4" t="s">
        <v>126</v>
      </c>
      <c r="AR190" s="4" t="s">
        <v>126</v>
      </c>
      <c r="AT190" s="4" t="s">
        <v>126</v>
      </c>
      <c r="AU190" s="4" t="s">
        <v>126</v>
      </c>
      <c r="AV190" s="4" t="s">
        <v>126</v>
      </c>
      <c r="AW190" s="4" t="s">
        <v>126</v>
      </c>
      <c r="AX190" s="4" t="s">
        <v>126</v>
      </c>
      <c r="AY190" s="4" t="s">
        <v>126</v>
      </c>
      <c r="AZ190" s="4" t="s">
        <v>126</v>
      </c>
      <c r="BB190" s="4" t="s">
        <v>126</v>
      </c>
      <c r="BC190" s="4" t="s">
        <v>126</v>
      </c>
      <c r="BD190" s="4" t="s">
        <v>126</v>
      </c>
      <c r="BE190" s="4" t="s">
        <v>126</v>
      </c>
      <c r="BF190" s="4" t="s">
        <v>126</v>
      </c>
      <c r="BG190" s="4" t="s">
        <v>126</v>
      </c>
      <c r="BH190" s="4" t="s">
        <v>126</v>
      </c>
      <c r="BI190" s="4" t="s">
        <v>126</v>
      </c>
      <c r="BR190" s="22"/>
      <c r="BS190" s="22"/>
      <c r="BT190" s="18"/>
      <c r="BU190" s="18"/>
      <c r="BV190" s="18"/>
      <c r="BW190" s="22"/>
      <c r="BX190" s="18"/>
      <c r="BY190" s="18">
        <v>18522</v>
      </c>
      <c r="BZ190" s="18"/>
      <c r="CA190" s="18">
        <v>28992</v>
      </c>
      <c r="CB190" s="18"/>
      <c r="CC190" s="18"/>
      <c r="CD190" s="18"/>
      <c r="CE190" s="18"/>
      <c r="CF190" s="18"/>
      <c r="CG190" s="18"/>
      <c r="CH190" s="18"/>
      <c r="CI190" s="18"/>
      <c r="CJ190" s="18"/>
      <c r="CK190" s="18"/>
      <c r="CL190" s="18"/>
      <c r="CM190" s="18">
        <v>28992</v>
      </c>
      <c r="CN190" s="18"/>
      <c r="CO190" s="18"/>
      <c r="CP190" s="18"/>
      <c r="CQ190" s="18">
        <v>19921</v>
      </c>
      <c r="CR190" s="18"/>
      <c r="CS190" s="18"/>
      <c r="CT190" s="18"/>
      <c r="CU190" s="18">
        <v>11534</v>
      </c>
      <c r="CV190" s="18"/>
      <c r="CW190" s="18">
        <v>12982</v>
      </c>
      <c r="CX190" s="18"/>
      <c r="CY190" s="18"/>
      <c r="CZ190" s="18"/>
      <c r="DA190" s="18"/>
      <c r="DB190" s="18">
        <v>539</v>
      </c>
      <c r="DC190" s="18">
        <v>2323</v>
      </c>
      <c r="DD190" s="18">
        <v>2862</v>
      </c>
      <c r="DE190" s="18">
        <v>90</v>
      </c>
      <c r="DF190" s="18">
        <v>2524</v>
      </c>
      <c r="DG190" s="18">
        <v>65</v>
      </c>
      <c r="DH190" s="18">
        <v>30</v>
      </c>
    </row>
    <row r="191" spans="1:113" ht="15" customHeight="1" x14ac:dyDescent="0.25">
      <c r="A191" s="4" t="s">
        <v>187</v>
      </c>
      <c r="C191" s="4" t="s">
        <v>6127</v>
      </c>
      <c r="D191" t="s">
        <v>184</v>
      </c>
      <c r="E191" s="4" t="s">
        <v>7019</v>
      </c>
      <c r="R191" s="4" t="s">
        <v>2419</v>
      </c>
      <c r="X191" s="18">
        <v>800640155387</v>
      </c>
      <c r="Y191" s="33"/>
      <c r="Z191" s="58">
        <f t="shared" si="6"/>
        <v>8.9099999999999999E-2</v>
      </c>
      <c r="AA191" s="53">
        <v>8.9099999999999999E-2</v>
      </c>
      <c r="AC191" s="18">
        <f t="shared" si="7"/>
        <v>71337037844.981705</v>
      </c>
      <c r="AD191" s="33">
        <f t="shared" si="8"/>
        <v>71.337037844981708</v>
      </c>
      <c r="AE191" s="4" t="s">
        <v>126</v>
      </c>
      <c r="AF191" s="4" t="s">
        <v>126</v>
      </c>
      <c r="AG191" s="4" t="s">
        <v>126</v>
      </c>
      <c r="AJ191" s="4" t="s">
        <v>126</v>
      </c>
      <c r="AN191" s="4" t="s">
        <v>126</v>
      </c>
      <c r="AR191" s="4" t="s">
        <v>126</v>
      </c>
      <c r="AU191" s="4" t="s">
        <v>126</v>
      </c>
      <c r="AV191" s="4" t="s">
        <v>126</v>
      </c>
      <c r="AW191" s="4" t="s">
        <v>126</v>
      </c>
      <c r="AX191" s="4" t="s">
        <v>126</v>
      </c>
      <c r="AY191" s="4" t="s">
        <v>126</v>
      </c>
      <c r="AZ191" s="4" t="s">
        <v>126</v>
      </c>
      <c r="BB191" s="4" t="s">
        <v>126</v>
      </c>
      <c r="BF191" s="4" t="s">
        <v>126</v>
      </c>
      <c r="BG191" s="4" t="s">
        <v>126</v>
      </c>
      <c r="BH191" s="4" t="s">
        <v>126</v>
      </c>
      <c r="BI191" s="4" t="s">
        <v>126</v>
      </c>
      <c r="BR191" s="22"/>
      <c r="BS191" s="22"/>
      <c r="BT191" s="18"/>
      <c r="BU191" s="18"/>
      <c r="BV191" s="18"/>
      <c r="BW191" s="22"/>
      <c r="BX191" s="18"/>
      <c r="BY191" s="18"/>
      <c r="BZ191" s="18"/>
      <c r="CA191" s="18"/>
      <c r="CB191" s="18">
        <v>282.18400000000003</v>
      </c>
      <c r="CC191" s="18">
        <v>85839</v>
      </c>
      <c r="CD191" s="18"/>
      <c r="CE191" s="18">
        <v>51629</v>
      </c>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row>
    <row r="192" spans="1:113" ht="15" customHeight="1" x14ac:dyDescent="0.25">
      <c r="C192" s="4" t="s">
        <v>6148</v>
      </c>
      <c r="D192" t="s">
        <v>260</v>
      </c>
      <c r="E192" s="4" t="s">
        <v>7020</v>
      </c>
      <c r="X192" s="18">
        <v>11079795397</v>
      </c>
      <c r="Y192" s="33"/>
      <c r="Z192" s="58">
        <f t="shared" si="6"/>
        <v>0.16500000000000001</v>
      </c>
      <c r="AA192" s="55">
        <v>0.16500000000000001</v>
      </c>
      <c r="AC192" s="18">
        <f t="shared" si="7"/>
        <v>1828166240.5050001</v>
      </c>
      <c r="AD192" s="33">
        <f t="shared" si="8"/>
        <v>1.8281662405050001</v>
      </c>
      <c r="AE192" s="4" t="s">
        <v>126</v>
      </c>
      <c r="AF192" s="4" t="s">
        <v>126</v>
      </c>
      <c r="AG192" s="4" t="s">
        <v>126</v>
      </c>
      <c r="AJ192" s="4" t="s">
        <v>126</v>
      </c>
      <c r="AQ192" s="4" t="s">
        <v>126</v>
      </c>
      <c r="AR192" s="4" t="s">
        <v>126</v>
      </c>
      <c r="AX192" s="4" t="s">
        <v>126</v>
      </c>
      <c r="AY192" s="4" t="s">
        <v>126</v>
      </c>
      <c r="AZ192" s="4" t="s">
        <v>126</v>
      </c>
      <c r="BB192" s="4" t="s">
        <v>126</v>
      </c>
      <c r="BF192" s="4" t="s">
        <v>126</v>
      </c>
      <c r="BJ192" s="4" t="s">
        <v>198</v>
      </c>
      <c r="BL192" s="4" t="s">
        <v>198</v>
      </c>
      <c r="BR192" s="22"/>
      <c r="BS192" s="22"/>
      <c r="BT192" s="18"/>
      <c r="BU192" s="18"/>
      <c r="BV192" s="18"/>
      <c r="BW192" s="22"/>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row>
    <row r="193" spans="1:112" ht="15" customHeight="1" x14ac:dyDescent="0.25">
      <c r="C193" s="4" t="s">
        <v>6162</v>
      </c>
      <c r="D193" t="s">
        <v>278</v>
      </c>
      <c r="E193" s="4" t="s">
        <v>7019</v>
      </c>
      <c r="R193" s="4" t="s">
        <v>692</v>
      </c>
      <c r="X193" s="18"/>
      <c r="Y193" s="33"/>
      <c r="Z193" s="58">
        <f t="shared" si="6"/>
        <v>0.12479999999999999</v>
      </c>
      <c r="AA193" s="53">
        <v>0.12479999999999999</v>
      </c>
      <c r="AC193" s="18">
        <f t="shared" si="7"/>
        <v>0</v>
      </c>
      <c r="AD193" s="62">
        <f t="shared" si="8"/>
        <v>0</v>
      </c>
      <c r="AF193" s="4" t="s">
        <v>126</v>
      </c>
      <c r="AG193" s="4" t="s">
        <v>126</v>
      </c>
      <c r="AJ193" s="4" t="s">
        <v>126</v>
      </c>
      <c r="AP193" s="4" t="s">
        <v>126</v>
      </c>
      <c r="AQ193" s="4" t="s">
        <v>126</v>
      </c>
      <c r="AR193" s="4" t="s">
        <v>126</v>
      </c>
      <c r="AS193" s="4" t="s">
        <v>126</v>
      </c>
      <c r="AT193" s="4" t="s">
        <v>126</v>
      </c>
      <c r="BA193" s="4" t="s">
        <v>126</v>
      </c>
      <c r="BC193" s="4" t="s">
        <v>126</v>
      </c>
      <c r="BD193" s="4" t="s">
        <v>126</v>
      </c>
      <c r="BE193" s="4" t="s">
        <v>126</v>
      </c>
      <c r="BI193" s="4" t="s">
        <v>126</v>
      </c>
      <c r="BR193" s="22"/>
      <c r="BS193" s="22"/>
      <c r="BT193" s="18"/>
      <c r="BU193" s="18"/>
      <c r="BV193" s="18"/>
      <c r="BW193" s="22"/>
      <c r="BX193" s="18"/>
      <c r="BY193" s="18"/>
      <c r="BZ193" s="18"/>
      <c r="CA193" s="18"/>
      <c r="CB193" s="18">
        <v>37.667999999999999</v>
      </c>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row>
    <row r="194" spans="1:112" ht="15" customHeight="1" x14ac:dyDescent="0.25">
      <c r="A194" s="4" t="s">
        <v>6177</v>
      </c>
      <c r="C194" s="4" t="s">
        <v>6175</v>
      </c>
      <c r="D194" t="s">
        <v>184</v>
      </c>
      <c r="E194" s="4" t="s">
        <v>7021</v>
      </c>
      <c r="R194" s="4" t="s">
        <v>6199</v>
      </c>
      <c r="W194" s="4" t="s">
        <v>6200</v>
      </c>
      <c r="X194" s="18">
        <v>8746270636</v>
      </c>
      <c r="Y194" s="33"/>
      <c r="Z194" s="58">
        <f t="shared" si="6"/>
        <v>0.17499999999999999</v>
      </c>
      <c r="AA194" s="53">
        <v>0.17499999999999999</v>
      </c>
      <c r="AC194" s="18">
        <f t="shared" si="7"/>
        <v>1530597361.3</v>
      </c>
      <c r="AD194" s="33">
        <f t="shared" si="8"/>
        <v>1.5305973612999999</v>
      </c>
      <c r="AE194" s="4" t="s">
        <v>126</v>
      </c>
      <c r="AF194" s="4" t="s">
        <v>126</v>
      </c>
      <c r="AG194" s="4" t="s">
        <v>126</v>
      </c>
      <c r="AH194" s="4" t="s">
        <v>198</v>
      </c>
      <c r="AI194" s="16">
        <v>59</v>
      </c>
      <c r="AJ194" s="4" t="s">
        <v>126</v>
      </c>
      <c r="AK194" s="4" t="s">
        <v>126</v>
      </c>
      <c r="AL194" s="4" t="s">
        <v>126</v>
      </c>
      <c r="AM194" s="4" t="s">
        <v>126</v>
      </c>
      <c r="AN194" s="4" t="s">
        <v>126</v>
      </c>
      <c r="AO194" s="4" t="s">
        <v>126</v>
      </c>
      <c r="AP194" s="4" t="s">
        <v>126</v>
      </c>
      <c r="AQ194" s="4" t="s">
        <v>126</v>
      </c>
      <c r="AR194" s="4" t="s">
        <v>126</v>
      </c>
      <c r="AS194" s="4" t="s">
        <v>126</v>
      </c>
      <c r="AT194" s="4" t="s">
        <v>126</v>
      </c>
      <c r="AU194" s="4" t="s">
        <v>126</v>
      </c>
      <c r="AV194" s="4" t="s">
        <v>126</v>
      </c>
      <c r="AW194" s="4" t="s">
        <v>126</v>
      </c>
      <c r="AX194" s="4" t="s">
        <v>126</v>
      </c>
      <c r="AY194" s="4" t="s">
        <v>126</v>
      </c>
      <c r="AZ194" s="4" t="s">
        <v>126</v>
      </c>
      <c r="BA194" s="4" t="s">
        <v>126</v>
      </c>
      <c r="BB194" s="4" t="s">
        <v>126</v>
      </c>
      <c r="BC194" s="4" t="s">
        <v>126</v>
      </c>
      <c r="BD194" s="4" t="s">
        <v>126</v>
      </c>
      <c r="BE194" s="4" t="s">
        <v>126</v>
      </c>
      <c r="BF194" s="4" t="s">
        <v>126</v>
      </c>
      <c r="BG194" s="4" t="s">
        <v>126</v>
      </c>
      <c r="BH194" s="4" t="s">
        <v>126</v>
      </c>
      <c r="BI194" s="4" t="s">
        <v>126</v>
      </c>
      <c r="BJ194" s="4" t="s">
        <v>198</v>
      </c>
      <c r="BL194" s="4" t="s">
        <v>126</v>
      </c>
      <c r="BM194" s="4" t="s">
        <v>6203</v>
      </c>
      <c r="BN194" s="4" t="s">
        <v>6204</v>
      </c>
      <c r="BO194" s="4" t="s">
        <v>5169</v>
      </c>
      <c r="BQ194" s="4" t="s">
        <v>126</v>
      </c>
      <c r="BR194" s="22">
        <v>0.249</v>
      </c>
      <c r="BS194" s="22">
        <v>0.46</v>
      </c>
      <c r="BT194" s="18"/>
      <c r="BU194" s="18">
        <v>7067746</v>
      </c>
      <c r="BV194" s="18"/>
      <c r="BW194" s="22">
        <v>6.0699999999999997E-2</v>
      </c>
      <c r="BX194" s="18" t="s">
        <v>6209</v>
      </c>
      <c r="BY194" s="18">
        <v>5943</v>
      </c>
      <c r="BZ194" s="18">
        <v>262688489</v>
      </c>
      <c r="CA194" s="18">
        <v>35115</v>
      </c>
      <c r="CB194" s="18">
        <v>4191178992</v>
      </c>
      <c r="CC194" s="18">
        <v>3281</v>
      </c>
      <c r="CD194" s="18">
        <v>102855443</v>
      </c>
      <c r="CE194" s="18">
        <v>1574</v>
      </c>
      <c r="CF194" s="18">
        <v>80434856</v>
      </c>
      <c r="CG194" s="18">
        <v>260</v>
      </c>
      <c r="CH194" s="18">
        <v>7888693</v>
      </c>
      <c r="CI194" s="18">
        <v>5107</v>
      </c>
      <c r="CJ194" s="18">
        <v>180836951</v>
      </c>
      <c r="CK194" s="18">
        <v>8</v>
      </c>
      <c r="CL194" s="18">
        <v>10342041</v>
      </c>
      <c r="CM194" s="18">
        <v>5043</v>
      </c>
      <c r="CN194" s="18">
        <v>187668249</v>
      </c>
      <c r="CO194" s="18">
        <v>72</v>
      </c>
      <c r="CP194" s="18">
        <v>3510743</v>
      </c>
      <c r="CQ194" s="18">
        <v>5603</v>
      </c>
      <c r="CR194" s="18">
        <v>327792431</v>
      </c>
      <c r="CS194" s="18">
        <v>0</v>
      </c>
      <c r="CT194" s="18">
        <v>0</v>
      </c>
      <c r="CU194" s="18"/>
      <c r="CV194" s="18"/>
      <c r="CW194" s="18">
        <v>5115</v>
      </c>
      <c r="CX194" s="18">
        <v>191178992</v>
      </c>
      <c r="CY194" s="18">
        <v>1.96</v>
      </c>
      <c r="CZ194" s="18">
        <v>282.29000000000002</v>
      </c>
      <c r="DA194" s="18">
        <v>1.91</v>
      </c>
      <c r="DB194" s="18">
        <v>9</v>
      </c>
      <c r="DC194" s="18">
        <v>12</v>
      </c>
      <c r="DD194" s="18">
        <v>1</v>
      </c>
      <c r="DE194" s="18">
        <v>14</v>
      </c>
      <c r="DF194" s="18">
        <v>252</v>
      </c>
      <c r="DG194" s="18">
        <v>26</v>
      </c>
      <c r="DH194" s="18">
        <v>11</v>
      </c>
    </row>
    <row r="195" spans="1:112" ht="15" customHeight="1" x14ac:dyDescent="0.25">
      <c r="A195" s="4" t="s">
        <v>116</v>
      </c>
      <c r="C195" s="4" t="s">
        <v>6237</v>
      </c>
      <c r="D195" t="s">
        <v>319</v>
      </c>
      <c r="E195" s="4" t="s">
        <v>7020</v>
      </c>
      <c r="R195" s="4" t="s">
        <v>6261</v>
      </c>
      <c r="X195" s="18">
        <v>58001200572</v>
      </c>
      <c r="Y195" s="33"/>
      <c r="Z195" s="58">
        <f t="shared" si="6"/>
        <v>0.06</v>
      </c>
      <c r="AA195" s="53">
        <v>0.06</v>
      </c>
      <c r="AC195" s="18">
        <f t="shared" si="7"/>
        <v>3480072034.3199997</v>
      </c>
      <c r="AD195" s="33">
        <f t="shared" si="8"/>
        <v>3.4800720343199996</v>
      </c>
      <c r="AE195" s="4" t="s">
        <v>126</v>
      </c>
      <c r="AF195" s="4" t="s">
        <v>126</v>
      </c>
      <c r="AG195" s="4" t="s">
        <v>126</v>
      </c>
      <c r="AH195" s="4" t="s">
        <v>126</v>
      </c>
      <c r="AJ195" s="4" t="s">
        <v>126</v>
      </c>
      <c r="AM195" s="4" t="s">
        <v>126</v>
      </c>
      <c r="AN195" s="4" t="s">
        <v>126</v>
      </c>
      <c r="AO195" s="4" t="s">
        <v>126</v>
      </c>
      <c r="AP195" s="4" t="s">
        <v>126</v>
      </c>
      <c r="AQ195" s="4" t="s">
        <v>126</v>
      </c>
      <c r="AR195" s="4" t="s">
        <v>126</v>
      </c>
      <c r="AS195" s="4" t="s">
        <v>126</v>
      </c>
      <c r="AT195" s="4" t="s">
        <v>126</v>
      </c>
      <c r="AU195" s="4" t="s">
        <v>126</v>
      </c>
      <c r="AV195" s="4" t="s">
        <v>126</v>
      </c>
      <c r="AW195" s="4" t="s">
        <v>126</v>
      </c>
      <c r="AX195" s="4" t="s">
        <v>126</v>
      </c>
      <c r="AY195" s="4" t="s">
        <v>126</v>
      </c>
      <c r="AZ195" s="4" t="s">
        <v>126</v>
      </c>
      <c r="BB195" s="4" t="s">
        <v>126</v>
      </c>
      <c r="BC195" s="4" t="s">
        <v>126</v>
      </c>
      <c r="BD195" s="4" t="s">
        <v>126</v>
      </c>
      <c r="BE195" s="4" t="s">
        <v>126</v>
      </c>
      <c r="BF195" s="4" t="s">
        <v>126</v>
      </c>
      <c r="BG195" s="4" t="s">
        <v>126</v>
      </c>
      <c r="BH195" s="4" t="s">
        <v>126</v>
      </c>
      <c r="BI195" s="4" t="s">
        <v>126</v>
      </c>
      <c r="BJ195" s="4" t="s">
        <v>198</v>
      </c>
      <c r="BK195" s="4" t="s">
        <v>6262</v>
      </c>
      <c r="BL195" s="4" t="s">
        <v>126</v>
      </c>
      <c r="BM195" s="4" t="s">
        <v>6264</v>
      </c>
      <c r="BN195" s="4" t="s">
        <v>1802</v>
      </c>
      <c r="BO195" s="4" t="s">
        <v>574</v>
      </c>
      <c r="BQ195" s="4" t="s">
        <v>126</v>
      </c>
      <c r="BR195" s="22"/>
      <c r="BS195" s="22"/>
      <c r="BT195" s="18"/>
      <c r="BU195" s="18">
        <v>1733602</v>
      </c>
      <c r="BV195" s="18"/>
      <c r="BW195" s="22">
        <v>3.8999999999999998E-3</v>
      </c>
      <c r="BX195" s="18" t="s">
        <v>6268</v>
      </c>
      <c r="BY195" s="18">
        <v>47637</v>
      </c>
      <c r="BZ195" s="18">
        <v>11253055987</v>
      </c>
      <c r="CA195" s="18">
        <v>76304</v>
      </c>
      <c r="CB195" s="18">
        <v>1422225076</v>
      </c>
      <c r="CC195" s="18">
        <v>53603</v>
      </c>
      <c r="CD195" s="18">
        <v>276748</v>
      </c>
      <c r="CE195" s="18">
        <v>4384</v>
      </c>
      <c r="CF195" s="18">
        <v>1045144</v>
      </c>
      <c r="CG195" s="18">
        <v>18310</v>
      </c>
      <c r="CH195" s="18">
        <v>100029122</v>
      </c>
      <c r="CI195" s="18"/>
      <c r="CJ195" s="18"/>
      <c r="CK195" s="18"/>
      <c r="CL195" s="18"/>
      <c r="CM195" s="18"/>
      <c r="CN195" s="18"/>
      <c r="CO195" s="18"/>
      <c r="CP195" s="18"/>
      <c r="CQ195" s="18"/>
      <c r="CR195" s="18"/>
      <c r="CS195" s="18">
        <v>21962</v>
      </c>
      <c r="CT195" s="18">
        <v>72134839077</v>
      </c>
      <c r="CU195" s="18"/>
      <c r="CV195" s="18"/>
      <c r="CW195" s="18"/>
      <c r="CX195" s="18"/>
      <c r="CY195" s="18"/>
      <c r="CZ195" s="18"/>
      <c r="DA195" s="18"/>
      <c r="DB195" s="18">
        <v>5</v>
      </c>
      <c r="DC195" s="18">
        <v>23</v>
      </c>
      <c r="DD195" s="18"/>
      <c r="DE195" s="18"/>
      <c r="DF195" s="18"/>
      <c r="DG195" s="18">
        <v>17</v>
      </c>
      <c r="DH195" s="18">
        <v>8</v>
      </c>
    </row>
    <row r="196" spans="1:112" ht="15" customHeight="1" x14ac:dyDescent="0.25">
      <c r="A196" s="4" t="s">
        <v>622</v>
      </c>
      <c r="C196" s="4" t="s">
        <v>6282</v>
      </c>
      <c r="D196" t="s">
        <v>278</v>
      </c>
      <c r="E196" s="4" t="s">
        <v>7022</v>
      </c>
      <c r="R196" s="4" t="s">
        <v>6300</v>
      </c>
      <c r="W196" s="4" t="s">
        <v>741</v>
      </c>
      <c r="X196" s="18">
        <v>504992757704</v>
      </c>
      <c r="Y196" s="33"/>
      <c r="Z196" s="58">
        <f t="shared" ref="Z196:Z220" si="9">AA196-AB196</f>
        <v>0</v>
      </c>
      <c r="AA196" s="54" t="s">
        <v>454</v>
      </c>
      <c r="AB196" s="37">
        <v>0.15</v>
      </c>
      <c r="AC196" s="18">
        <f t="shared" ref="AC196:AC220" si="10">AA196*X196</f>
        <v>75748913655.599991</v>
      </c>
      <c r="AD196" s="33">
        <f t="shared" ref="AD196:AD220" si="11">AC196/1000000000</f>
        <v>75.748913655599992</v>
      </c>
      <c r="AE196" s="4" t="s">
        <v>126</v>
      </c>
      <c r="AF196" s="4" t="s">
        <v>126</v>
      </c>
      <c r="AG196" s="4" t="s">
        <v>126</v>
      </c>
      <c r="AH196" s="4" t="s">
        <v>126</v>
      </c>
      <c r="AJ196" s="4" t="s">
        <v>126</v>
      </c>
      <c r="AM196" s="4" t="s">
        <v>126</v>
      </c>
      <c r="AR196" s="4" t="s">
        <v>126</v>
      </c>
      <c r="AT196" s="4" t="s">
        <v>126</v>
      </c>
      <c r="BA196" s="4" t="s">
        <v>126</v>
      </c>
      <c r="BI196" s="4" t="s">
        <v>126</v>
      </c>
      <c r="BJ196" s="4" t="s">
        <v>198</v>
      </c>
      <c r="BL196" s="4" t="s">
        <v>198</v>
      </c>
      <c r="BM196" s="4" t="s">
        <v>6301</v>
      </c>
      <c r="BO196" s="4" t="s">
        <v>157</v>
      </c>
      <c r="BQ196" s="4" t="s">
        <v>126</v>
      </c>
      <c r="BR196" s="22">
        <v>1</v>
      </c>
      <c r="BS196" s="22">
        <v>1</v>
      </c>
      <c r="BT196" s="18"/>
      <c r="BU196" s="18">
        <v>2700000000</v>
      </c>
      <c r="BV196" s="18"/>
      <c r="BW196" s="22">
        <v>8.3599999999999994E-2</v>
      </c>
      <c r="BX196" s="18" t="s">
        <v>6304</v>
      </c>
      <c r="BY196" s="18">
        <v>3660359</v>
      </c>
      <c r="BZ196" s="18">
        <v>32500000000</v>
      </c>
      <c r="CA196" s="18">
        <v>3474125</v>
      </c>
      <c r="CB196" s="18">
        <v>29800000000</v>
      </c>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row>
    <row r="197" spans="1:112" ht="15" customHeight="1" x14ac:dyDescent="0.25">
      <c r="A197" s="4" t="s">
        <v>726</v>
      </c>
      <c r="C197" s="4" t="s">
        <v>6310</v>
      </c>
      <c r="D197" t="s">
        <v>278</v>
      </c>
      <c r="E197" s="4" t="s">
        <v>7021</v>
      </c>
      <c r="R197" s="4" t="s">
        <v>692</v>
      </c>
      <c r="X197" s="18">
        <v>3621222382</v>
      </c>
      <c r="Y197" s="33"/>
      <c r="Z197" s="58">
        <f t="shared" si="9"/>
        <v>0.17499999999999999</v>
      </c>
      <c r="AA197" s="53">
        <v>0.17499999999999999</v>
      </c>
      <c r="AC197" s="18">
        <f t="shared" si="10"/>
        <v>633713916.8499999</v>
      </c>
      <c r="AD197" s="58">
        <f t="shared" si="11"/>
        <v>0.63371391684999989</v>
      </c>
      <c r="AE197" s="4" t="s">
        <v>126</v>
      </c>
      <c r="AF197" s="4" t="s">
        <v>126</v>
      </c>
      <c r="AG197" s="4" t="s">
        <v>126</v>
      </c>
      <c r="AH197" s="4" t="s">
        <v>126</v>
      </c>
      <c r="AJ197" s="4" t="s">
        <v>126</v>
      </c>
      <c r="AK197" s="4" t="s">
        <v>126</v>
      </c>
      <c r="AL197" s="4" t="s">
        <v>126</v>
      </c>
      <c r="AQ197" s="4" t="s">
        <v>126</v>
      </c>
      <c r="AR197" s="4" t="s">
        <v>126</v>
      </c>
      <c r="AS197" s="4" t="s">
        <v>126</v>
      </c>
      <c r="AT197" s="4" t="s">
        <v>126</v>
      </c>
      <c r="AX197" s="4" t="s">
        <v>126</v>
      </c>
      <c r="AY197" s="4" t="s">
        <v>126</v>
      </c>
      <c r="AZ197" s="4" t="s">
        <v>126</v>
      </c>
      <c r="BA197" s="4" t="s">
        <v>126</v>
      </c>
      <c r="BB197" s="4" t="s">
        <v>126</v>
      </c>
      <c r="BI197" s="4" t="s">
        <v>126</v>
      </c>
      <c r="BJ197" s="4" t="s">
        <v>198</v>
      </c>
      <c r="BL197" s="4" t="s">
        <v>198</v>
      </c>
      <c r="BR197" s="22"/>
      <c r="BS197" s="22"/>
      <c r="BT197" s="18"/>
      <c r="BU197" s="18"/>
      <c r="BV197" s="18"/>
      <c r="BW197" s="22"/>
      <c r="BX197" s="18"/>
      <c r="BY197" s="18">
        <v>113</v>
      </c>
      <c r="BZ197" s="18">
        <v>273536608.12</v>
      </c>
      <c r="CA197" s="18">
        <v>116</v>
      </c>
      <c r="CB197" s="18">
        <v>273536608.12</v>
      </c>
      <c r="CC197" s="18">
        <v>6</v>
      </c>
      <c r="CD197" s="18">
        <v>151542475.55000001</v>
      </c>
      <c r="CE197" s="18">
        <v>86</v>
      </c>
      <c r="CF197" s="18">
        <v>92692203.959999993</v>
      </c>
      <c r="CG197" s="18">
        <v>19</v>
      </c>
      <c r="CH197" s="18">
        <v>8613877.5700000003</v>
      </c>
      <c r="CI197" s="18">
        <v>81</v>
      </c>
      <c r="CJ197" s="18">
        <v>33363215.609999999</v>
      </c>
      <c r="CK197" s="18">
        <v>30</v>
      </c>
      <c r="CL197" s="18">
        <v>219485341</v>
      </c>
      <c r="CM197" s="18">
        <v>116</v>
      </c>
      <c r="CN197" s="18">
        <v>273536608.12</v>
      </c>
      <c r="CO197" s="18">
        <v>3</v>
      </c>
      <c r="CP197" s="18">
        <v>2416750.84</v>
      </c>
      <c r="CQ197" s="18"/>
      <c r="CR197" s="18"/>
      <c r="CS197" s="18">
        <v>52</v>
      </c>
      <c r="CT197" s="18">
        <v>249338995.80000001</v>
      </c>
      <c r="CU197" s="18"/>
      <c r="CV197" s="18"/>
      <c r="CW197" s="18">
        <v>1</v>
      </c>
      <c r="CX197" s="18">
        <v>24919.25</v>
      </c>
      <c r="CY197" s="18">
        <v>5</v>
      </c>
      <c r="CZ197" s="18">
        <v>10</v>
      </c>
      <c r="DA197" s="18">
        <v>7</v>
      </c>
      <c r="DB197" s="18"/>
      <c r="DC197" s="18"/>
      <c r="DD197" s="18"/>
      <c r="DE197" s="18">
        <v>10</v>
      </c>
      <c r="DF197" s="18">
        <v>1</v>
      </c>
      <c r="DG197" s="18"/>
      <c r="DH197" s="18"/>
    </row>
    <row r="198" spans="1:112" ht="15" customHeight="1" x14ac:dyDescent="0.25">
      <c r="C198" s="4" t="s">
        <v>6342</v>
      </c>
      <c r="D198" t="s">
        <v>319</v>
      </c>
      <c r="E198" s="4" t="s">
        <v>7020</v>
      </c>
      <c r="X198" s="18">
        <v>8413200567</v>
      </c>
      <c r="Y198" s="33"/>
      <c r="Z198" s="58">
        <f t="shared" si="9"/>
        <v>0</v>
      </c>
      <c r="AA198" s="54" t="s">
        <v>6346</v>
      </c>
      <c r="AB198" s="37">
        <v>6.1400000000000003E-2</v>
      </c>
      <c r="AC198" s="18">
        <f t="shared" si="10"/>
        <v>516570514.81380004</v>
      </c>
      <c r="AD198" s="33">
        <f t="shared" si="11"/>
        <v>0.51657051481380001</v>
      </c>
      <c r="AE198" s="4" t="s">
        <v>126</v>
      </c>
      <c r="AF198" s="4" t="s">
        <v>126</v>
      </c>
      <c r="AG198" s="4" t="s">
        <v>126</v>
      </c>
      <c r="AH198" s="4" t="s">
        <v>198</v>
      </c>
      <c r="AJ198" s="4" t="s">
        <v>126</v>
      </c>
      <c r="AQ198" s="4" t="s">
        <v>126</v>
      </c>
      <c r="AR198" s="4" t="s">
        <v>126</v>
      </c>
      <c r="AT198" s="4" t="s">
        <v>126</v>
      </c>
      <c r="AU198" s="4" t="s">
        <v>126</v>
      </c>
      <c r="AV198" s="4" t="s">
        <v>126</v>
      </c>
      <c r="AW198" s="4" t="s">
        <v>126</v>
      </c>
      <c r="AX198" s="4" t="s">
        <v>126</v>
      </c>
      <c r="AY198" s="4" t="s">
        <v>126</v>
      </c>
      <c r="AZ198" s="4" t="s">
        <v>126</v>
      </c>
      <c r="BA198" s="4" t="s">
        <v>126</v>
      </c>
      <c r="BC198" s="4" t="s">
        <v>126</v>
      </c>
      <c r="BD198" s="4" t="s">
        <v>126</v>
      </c>
      <c r="BE198" s="4" t="s">
        <v>126</v>
      </c>
      <c r="BJ198" s="4" t="s">
        <v>126</v>
      </c>
      <c r="BL198" s="4" t="s">
        <v>198</v>
      </c>
      <c r="BR198" s="22"/>
      <c r="BS198" s="22"/>
      <c r="BT198" s="18"/>
      <c r="BU198" s="18"/>
      <c r="BV198" s="18"/>
      <c r="BW198" s="22"/>
      <c r="BX198" s="18"/>
      <c r="BY198" s="18"/>
      <c r="BZ198" s="18"/>
      <c r="CA198" s="18">
        <v>1141</v>
      </c>
      <c r="CB198" s="18">
        <v>167187281541</v>
      </c>
      <c r="CC198" s="18">
        <v>472</v>
      </c>
      <c r="CD198" s="18"/>
      <c r="CE198" s="18"/>
      <c r="CF198" s="18"/>
      <c r="CG198" s="18">
        <v>160</v>
      </c>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row>
    <row r="199" spans="1:112" ht="15" customHeight="1" x14ac:dyDescent="0.25">
      <c r="A199" s="4" t="s">
        <v>1057</v>
      </c>
      <c r="C199" s="4" t="s">
        <v>6362</v>
      </c>
      <c r="D199" t="s">
        <v>278</v>
      </c>
      <c r="E199" s="4" t="s">
        <v>7022</v>
      </c>
      <c r="R199" s="4" t="s">
        <v>692</v>
      </c>
      <c r="X199" s="18">
        <v>469231309</v>
      </c>
      <c r="Y199" s="33"/>
      <c r="Z199" s="58">
        <f t="shared" si="9"/>
        <v>0</v>
      </c>
      <c r="AA199" s="54" t="s">
        <v>3058</v>
      </c>
      <c r="AB199" s="37">
        <v>0.09</v>
      </c>
      <c r="AC199" s="18">
        <f t="shared" si="10"/>
        <v>42230817.809999995</v>
      </c>
      <c r="AD199" s="58">
        <f t="shared" si="11"/>
        <v>4.2230817809999995E-2</v>
      </c>
      <c r="AE199" s="4" t="s">
        <v>126</v>
      </c>
      <c r="AF199" s="4" t="s">
        <v>126</v>
      </c>
      <c r="AG199" s="4" t="s">
        <v>126</v>
      </c>
      <c r="AH199" s="4" t="s">
        <v>126</v>
      </c>
      <c r="AJ199" s="4" t="s">
        <v>126</v>
      </c>
      <c r="AL199" s="4" t="s">
        <v>126</v>
      </c>
      <c r="AM199" s="4" t="s">
        <v>126</v>
      </c>
      <c r="AQ199" s="4" t="s">
        <v>126</v>
      </c>
      <c r="AR199" s="4" t="s">
        <v>126</v>
      </c>
      <c r="AS199" s="4" t="s">
        <v>126</v>
      </c>
      <c r="AT199" s="4" t="s">
        <v>126</v>
      </c>
      <c r="AU199" s="4" t="s">
        <v>126</v>
      </c>
      <c r="AV199" s="4" t="s">
        <v>126</v>
      </c>
      <c r="AW199" s="4" t="s">
        <v>126</v>
      </c>
      <c r="AX199" s="4" t="s">
        <v>126</v>
      </c>
      <c r="AY199" s="4" t="s">
        <v>126</v>
      </c>
      <c r="AZ199" s="4" t="s">
        <v>126</v>
      </c>
      <c r="BF199" s="4" t="s">
        <v>126</v>
      </c>
      <c r="BG199" s="4" t="s">
        <v>126</v>
      </c>
      <c r="BH199" s="4" t="s">
        <v>126</v>
      </c>
      <c r="BI199" s="4" t="s">
        <v>126</v>
      </c>
      <c r="BJ199" s="4" t="s">
        <v>198</v>
      </c>
      <c r="BL199" s="4" t="s">
        <v>198</v>
      </c>
      <c r="BQ199" s="4" t="s">
        <v>126</v>
      </c>
      <c r="BR199" s="22"/>
      <c r="BS199" s="22"/>
      <c r="BT199" s="18"/>
      <c r="BU199" s="18"/>
      <c r="BV199" s="18"/>
      <c r="BW199" s="22"/>
      <c r="BX199" s="18"/>
      <c r="BY199" s="18">
        <v>36</v>
      </c>
      <c r="BZ199" s="18">
        <v>11000000</v>
      </c>
      <c r="CA199" s="18">
        <v>36</v>
      </c>
      <c r="CB199" s="18">
        <v>11000000</v>
      </c>
      <c r="CC199" s="18"/>
      <c r="CD199" s="18"/>
      <c r="CE199" s="18"/>
      <c r="CF199" s="18"/>
      <c r="CG199" s="18"/>
      <c r="CH199" s="18"/>
      <c r="CI199" s="18"/>
      <c r="CJ199" s="18"/>
      <c r="CK199" s="18"/>
      <c r="CL199" s="18"/>
      <c r="CM199" s="18"/>
      <c r="CN199" s="18"/>
      <c r="CO199" s="18"/>
      <c r="CP199" s="18"/>
      <c r="CQ199" s="18"/>
      <c r="CR199" s="18"/>
      <c r="CS199" s="18">
        <v>1</v>
      </c>
      <c r="CT199" s="18">
        <v>107000</v>
      </c>
      <c r="CU199" s="18"/>
      <c r="CV199" s="18"/>
      <c r="CW199" s="18"/>
      <c r="CX199" s="18"/>
      <c r="CY199" s="18"/>
      <c r="CZ199" s="18"/>
      <c r="DA199" s="18"/>
      <c r="DB199" s="18"/>
      <c r="DC199" s="18"/>
      <c r="DD199" s="18"/>
      <c r="DE199" s="18"/>
      <c r="DF199" s="18"/>
      <c r="DG199" s="18"/>
      <c r="DH199" s="18"/>
    </row>
    <row r="200" spans="1:112" ht="15" customHeight="1" x14ac:dyDescent="0.25">
      <c r="C200" s="4" t="s">
        <v>6389</v>
      </c>
      <c r="D200" t="s">
        <v>393</v>
      </c>
      <c r="E200" s="4" t="s">
        <v>7019</v>
      </c>
      <c r="R200" s="4" t="s">
        <v>6404</v>
      </c>
      <c r="X200" s="18">
        <v>24460196270</v>
      </c>
      <c r="Y200" s="33"/>
      <c r="Z200" s="58">
        <f t="shared" si="9"/>
        <v>7.4999999999999997E-2</v>
      </c>
      <c r="AA200" s="53">
        <v>7.4999999999999997E-2</v>
      </c>
      <c r="AC200" s="18">
        <f t="shared" si="10"/>
        <v>1834514720.25</v>
      </c>
      <c r="AD200" s="33">
        <f t="shared" si="11"/>
        <v>1.8345147202500001</v>
      </c>
      <c r="AE200" s="4" t="s">
        <v>126</v>
      </c>
      <c r="AF200" s="4" t="s">
        <v>126</v>
      </c>
      <c r="AG200" s="4" t="s">
        <v>126</v>
      </c>
      <c r="AH200" s="4" t="s">
        <v>126</v>
      </c>
      <c r="AJ200" s="4" t="s">
        <v>126</v>
      </c>
      <c r="AM200" s="4" t="s">
        <v>126</v>
      </c>
      <c r="AO200" s="4" t="s">
        <v>126</v>
      </c>
      <c r="AR200" s="4" t="s">
        <v>126</v>
      </c>
      <c r="AT200" s="4" t="s">
        <v>126</v>
      </c>
      <c r="AU200" s="4" t="s">
        <v>126</v>
      </c>
      <c r="AV200" s="4" t="s">
        <v>126</v>
      </c>
      <c r="AW200" s="4" t="s">
        <v>126</v>
      </c>
      <c r="BB200" s="4" t="s">
        <v>126</v>
      </c>
      <c r="BI200" s="4" t="s">
        <v>126</v>
      </c>
      <c r="BJ200" s="4" t="s">
        <v>198</v>
      </c>
      <c r="BL200" s="4" t="s">
        <v>198</v>
      </c>
      <c r="BR200" s="22"/>
      <c r="BS200" s="22"/>
      <c r="BT200" s="18"/>
      <c r="BU200" s="18"/>
      <c r="BV200" s="18"/>
      <c r="BW200" s="22"/>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row>
    <row r="201" spans="1:112" ht="15" customHeight="1" x14ac:dyDescent="0.25">
      <c r="A201" s="4" t="s">
        <v>695</v>
      </c>
      <c r="C201" s="4" t="s">
        <v>6407</v>
      </c>
      <c r="D201" t="s">
        <v>260</v>
      </c>
      <c r="E201" s="4" t="s">
        <v>7021</v>
      </c>
      <c r="R201" s="4" t="s">
        <v>6427</v>
      </c>
      <c r="X201" s="18">
        <v>46686741814</v>
      </c>
      <c r="Y201" s="33"/>
      <c r="Z201" s="58">
        <f t="shared" si="9"/>
        <v>0</v>
      </c>
      <c r="AA201" s="54" t="s">
        <v>2368</v>
      </c>
      <c r="AB201" s="37">
        <v>0.17</v>
      </c>
      <c r="AC201" s="18">
        <f t="shared" si="10"/>
        <v>7936746108.3800001</v>
      </c>
      <c r="AD201" s="33">
        <f t="shared" si="11"/>
        <v>7.9367461083800004</v>
      </c>
      <c r="AE201" s="4" t="s">
        <v>126</v>
      </c>
      <c r="AF201" s="4" t="s">
        <v>126</v>
      </c>
      <c r="AG201" s="4" t="s">
        <v>126</v>
      </c>
      <c r="AH201" s="4" t="s">
        <v>198</v>
      </c>
      <c r="AI201" s="16">
        <v>40</v>
      </c>
      <c r="AJ201" s="4" t="s">
        <v>126</v>
      </c>
      <c r="AN201" s="4" t="s">
        <v>126</v>
      </c>
      <c r="AO201" s="4" t="s">
        <v>126</v>
      </c>
      <c r="AP201" s="4" t="s">
        <v>126</v>
      </c>
      <c r="AQ201" s="4" t="s">
        <v>126</v>
      </c>
      <c r="AR201" s="4" t="s">
        <v>126</v>
      </c>
      <c r="AS201" s="4" t="s">
        <v>126</v>
      </c>
      <c r="AT201" s="4" t="s">
        <v>126</v>
      </c>
      <c r="AU201" s="4" t="s">
        <v>126</v>
      </c>
      <c r="AV201" s="4" t="s">
        <v>126</v>
      </c>
      <c r="AW201" s="4" t="s">
        <v>126</v>
      </c>
      <c r="AX201" s="4" t="s">
        <v>126</v>
      </c>
      <c r="AY201" s="4" t="s">
        <v>126</v>
      </c>
      <c r="AZ201" s="4" t="s">
        <v>126</v>
      </c>
      <c r="BA201" s="4" t="s">
        <v>126</v>
      </c>
      <c r="BB201" s="4" t="s">
        <v>126</v>
      </c>
      <c r="BC201" s="4" t="s">
        <v>126</v>
      </c>
      <c r="BD201" s="4" t="s">
        <v>126</v>
      </c>
      <c r="BE201" s="4" t="s">
        <v>126</v>
      </c>
      <c r="BF201" s="4" t="s">
        <v>126</v>
      </c>
      <c r="BG201" s="4" t="s">
        <v>126</v>
      </c>
      <c r="BH201" s="4" t="s">
        <v>126</v>
      </c>
      <c r="BI201" s="4" t="s">
        <v>126</v>
      </c>
      <c r="BJ201" s="4" t="s">
        <v>126</v>
      </c>
      <c r="BL201" s="4" t="s">
        <v>126</v>
      </c>
      <c r="BN201" s="4" t="s">
        <v>2581</v>
      </c>
      <c r="BP201" s="4" t="s">
        <v>6426</v>
      </c>
      <c r="BQ201" s="4" t="s">
        <v>126</v>
      </c>
      <c r="BR201" s="22">
        <v>1</v>
      </c>
      <c r="BS201" s="22"/>
      <c r="BT201" s="18"/>
      <c r="BU201" s="18"/>
      <c r="BV201" s="18"/>
      <c r="BW201" s="22"/>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v>95</v>
      </c>
      <c r="DC201" s="18">
        <v>210</v>
      </c>
      <c r="DD201" s="18"/>
      <c r="DE201" s="18">
        <v>15</v>
      </c>
      <c r="DF201" s="18"/>
      <c r="DG201" s="18"/>
      <c r="DH201" s="18"/>
    </row>
    <row r="202" spans="1:112" ht="15" customHeight="1" x14ac:dyDescent="0.25">
      <c r="A202" s="4" t="s">
        <v>622</v>
      </c>
      <c r="C202" s="4" t="s">
        <v>6433</v>
      </c>
      <c r="D202" t="s">
        <v>184</v>
      </c>
      <c r="E202" s="4" t="s">
        <v>7022</v>
      </c>
      <c r="R202" s="4" t="s">
        <v>6453</v>
      </c>
      <c r="W202" s="4" t="s">
        <v>217</v>
      </c>
      <c r="X202" s="18">
        <v>819035182929</v>
      </c>
      <c r="Y202" s="33"/>
      <c r="Z202" s="58">
        <f t="shared" si="9"/>
        <v>0.1153</v>
      </c>
      <c r="AA202" s="53">
        <v>0.1153</v>
      </c>
      <c r="AC202" s="18">
        <f t="shared" si="10"/>
        <v>94434756591.713699</v>
      </c>
      <c r="AD202" s="33">
        <f t="shared" si="11"/>
        <v>94.434756591713693</v>
      </c>
      <c r="AE202" s="4" t="s">
        <v>126</v>
      </c>
      <c r="AF202" s="4" t="s">
        <v>126</v>
      </c>
      <c r="AG202" s="4" t="s">
        <v>126</v>
      </c>
      <c r="AH202" s="4" t="s">
        <v>198</v>
      </c>
      <c r="AJ202" s="4" t="s">
        <v>126</v>
      </c>
      <c r="AM202" s="4" t="s">
        <v>126</v>
      </c>
      <c r="AN202" s="4" t="s">
        <v>126</v>
      </c>
      <c r="AQ202" s="4" t="s">
        <v>126</v>
      </c>
      <c r="AR202" s="4" t="s">
        <v>126</v>
      </c>
      <c r="AS202" s="4" t="s">
        <v>126</v>
      </c>
      <c r="AT202" s="4" t="s">
        <v>126</v>
      </c>
      <c r="AU202" s="4" t="s">
        <v>126</v>
      </c>
      <c r="AV202" s="4" t="s">
        <v>126</v>
      </c>
      <c r="AW202" s="4" t="s">
        <v>126</v>
      </c>
      <c r="AX202" s="4" t="s">
        <v>126</v>
      </c>
      <c r="AY202" s="4" t="s">
        <v>126</v>
      </c>
      <c r="AZ202" s="4" t="s">
        <v>126</v>
      </c>
      <c r="BA202" s="4" t="s">
        <v>126</v>
      </c>
      <c r="BB202" s="4" t="s">
        <v>126</v>
      </c>
      <c r="BC202" s="4" t="s">
        <v>126</v>
      </c>
      <c r="BD202" s="4" t="s">
        <v>126</v>
      </c>
      <c r="BE202" s="4" t="s">
        <v>126</v>
      </c>
      <c r="BF202" s="4" t="s">
        <v>126</v>
      </c>
      <c r="BG202" s="4" t="s">
        <v>126</v>
      </c>
      <c r="BH202" s="4" t="s">
        <v>126</v>
      </c>
      <c r="BI202" s="4" t="s">
        <v>126</v>
      </c>
      <c r="BJ202" s="4" t="s">
        <v>198</v>
      </c>
      <c r="BK202" s="4" t="s">
        <v>6454</v>
      </c>
      <c r="BL202" s="4" t="s">
        <v>198</v>
      </c>
      <c r="BO202" s="4" t="s">
        <v>157</v>
      </c>
      <c r="BQ202" s="4" t="s">
        <v>126</v>
      </c>
      <c r="BR202" s="22">
        <v>0.57999999999999996</v>
      </c>
      <c r="BS202" s="22">
        <v>0.45</v>
      </c>
      <c r="BT202" s="18"/>
      <c r="BU202" s="18">
        <v>147000000</v>
      </c>
      <c r="BV202" s="18"/>
      <c r="BW202" s="22"/>
      <c r="BX202" s="18"/>
      <c r="BY202" s="18">
        <v>65991</v>
      </c>
      <c r="BZ202" s="18">
        <v>13208870145</v>
      </c>
      <c r="CA202" s="18">
        <v>111361</v>
      </c>
      <c r="CB202" s="18">
        <v>14926246053.99</v>
      </c>
      <c r="CC202" s="18">
        <v>28743</v>
      </c>
      <c r="CD202" s="18">
        <v>2844373831.77</v>
      </c>
      <c r="CE202" s="18">
        <v>17078</v>
      </c>
      <c r="CF202" s="18">
        <v>8165473364.4799995</v>
      </c>
      <c r="CG202" s="18">
        <v>20049</v>
      </c>
      <c r="CH202" s="18">
        <v>2134570612.6600001</v>
      </c>
      <c r="CI202" s="18"/>
      <c r="CJ202" s="18"/>
      <c r="CK202" s="18"/>
      <c r="CL202" s="18"/>
      <c r="CM202" s="18">
        <v>47510</v>
      </c>
      <c r="CN202" s="18">
        <v>9341178037</v>
      </c>
      <c r="CO202" s="18">
        <v>544913</v>
      </c>
      <c r="CP202" s="18">
        <v>685019522</v>
      </c>
      <c r="CQ202" s="18"/>
      <c r="CR202" s="18"/>
      <c r="CS202" s="18"/>
      <c r="CT202" s="18"/>
      <c r="CU202" s="18"/>
      <c r="CV202" s="18"/>
      <c r="CW202" s="18"/>
      <c r="CX202" s="18"/>
      <c r="CY202" s="18">
        <v>3.5</v>
      </c>
      <c r="CZ202" s="18">
        <v>9.1999999999999993</v>
      </c>
      <c r="DA202" s="18">
        <v>4.5999999999999996</v>
      </c>
      <c r="DB202" s="18">
        <v>920</v>
      </c>
      <c r="DC202" s="18">
        <v>1495</v>
      </c>
      <c r="DD202" s="18"/>
      <c r="DE202" s="18">
        <v>20</v>
      </c>
      <c r="DF202" s="18">
        <v>190</v>
      </c>
      <c r="DG202" s="18"/>
      <c r="DH202" s="18"/>
    </row>
    <row r="203" spans="1:112" ht="15" customHeight="1" x14ac:dyDescent="0.25">
      <c r="C203" s="4" t="s">
        <v>6481</v>
      </c>
      <c r="D203" t="s">
        <v>184</v>
      </c>
      <c r="E203" s="4" t="s">
        <v>7022</v>
      </c>
      <c r="X203" s="18">
        <v>45231428571</v>
      </c>
      <c r="Y203" s="33"/>
      <c r="Z203" s="58">
        <f t="shared" si="9"/>
        <v>6.7000000000000004E-2</v>
      </c>
      <c r="AA203" s="53">
        <v>6.7000000000000004E-2</v>
      </c>
      <c r="AC203" s="18">
        <f t="shared" si="10"/>
        <v>3030505714.257</v>
      </c>
      <c r="AD203" s="33">
        <f t="shared" si="11"/>
        <v>3.030505714257</v>
      </c>
      <c r="AE203" s="4" t="s">
        <v>126</v>
      </c>
      <c r="AF203" s="4" t="s">
        <v>126</v>
      </c>
      <c r="AG203" s="4" t="s">
        <v>126</v>
      </c>
      <c r="AJ203" s="4" t="s">
        <v>126</v>
      </c>
      <c r="AP203" s="4" t="s">
        <v>126</v>
      </c>
      <c r="AQ203" s="4" t="s">
        <v>126</v>
      </c>
      <c r="AR203" s="4" t="s">
        <v>126</v>
      </c>
      <c r="AS203" s="4" t="s">
        <v>126</v>
      </c>
      <c r="AT203" s="4" t="s">
        <v>126</v>
      </c>
      <c r="AU203" s="4" t="s">
        <v>126</v>
      </c>
      <c r="AV203" s="4" t="s">
        <v>126</v>
      </c>
      <c r="AW203" s="4" t="s">
        <v>126</v>
      </c>
      <c r="AX203" s="4" t="s">
        <v>126</v>
      </c>
      <c r="AY203" s="4" t="s">
        <v>126</v>
      </c>
      <c r="AZ203" s="4" t="s">
        <v>126</v>
      </c>
      <c r="BA203" s="4" t="s">
        <v>126</v>
      </c>
      <c r="BR203" s="22"/>
      <c r="BS203" s="22"/>
      <c r="BT203" s="18"/>
      <c r="BU203" s="18"/>
      <c r="BV203" s="18"/>
      <c r="BW203" s="22"/>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row>
    <row r="204" spans="1:112" ht="15" customHeight="1" x14ac:dyDescent="0.25">
      <c r="C204" s="4" t="s">
        <v>6500</v>
      </c>
      <c r="D204" t="s">
        <v>393</v>
      </c>
      <c r="E204" s="4" t="s">
        <v>7019</v>
      </c>
      <c r="R204" s="4" t="s">
        <v>692</v>
      </c>
      <c r="X204" s="18">
        <v>943269800</v>
      </c>
      <c r="Y204" s="33"/>
      <c r="Z204" s="58">
        <f t="shared" si="9"/>
        <v>0.17499999999999999</v>
      </c>
      <c r="AA204" s="53">
        <v>0.17499999999999999</v>
      </c>
      <c r="AC204" s="18">
        <f t="shared" si="10"/>
        <v>165072215</v>
      </c>
      <c r="AD204" s="33">
        <f t="shared" si="11"/>
        <v>0.16507221499999999</v>
      </c>
      <c r="AF204" s="4" t="s">
        <v>126</v>
      </c>
      <c r="AG204" s="4" t="s">
        <v>126</v>
      </c>
      <c r="AJ204" s="4" t="s">
        <v>126</v>
      </c>
      <c r="AM204" s="4" t="s">
        <v>126</v>
      </c>
      <c r="AR204" s="4" t="s">
        <v>126</v>
      </c>
      <c r="AT204" s="4" t="s">
        <v>126</v>
      </c>
      <c r="AU204" s="4" t="s">
        <v>126</v>
      </c>
      <c r="AV204" s="4" t="s">
        <v>126</v>
      </c>
      <c r="AW204" s="4" t="s">
        <v>126</v>
      </c>
      <c r="AX204" s="4" t="s">
        <v>126</v>
      </c>
      <c r="AY204" s="4" t="s">
        <v>126</v>
      </c>
      <c r="AZ204" s="4" t="s">
        <v>126</v>
      </c>
      <c r="BA204" s="4" t="s">
        <v>126</v>
      </c>
      <c r="BB204" s="4" t="s">
        <v>126</v>
      </c>
      <c r="BI204" s="4" t="s">
        <v>126</v>
      </c>
      <c r="BR204" s="22"/>
      <c r="BS204" s="22"/>
      <c r="BT204" s="18"/>
      <c r="BU204" s="18"/>
      <c r="BV204" s="18"/>
      <c r="BW204" s="22"/>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row>
    <row r="205" spans="1:112" ht="15" customHeight="1" x14ac:dyDescent="0.25">
      <c r="C205" s="4" t="s">
        <v>6515</v>
      </c>
      <c r="D205" t="s">
        <v>278</v>
      </c>
      <c r="E205" s="4" t="s">
        <v>7022</v>
      </c>
      <c r="X205" s="18">
        <v>63100961</v>
      </c>
      <c r="Y205" s="33"/>
      <c r="Z205" s="58">
        <f t="shared" si="9"/>
        <v>0.17499999999999999</v>
      </c>
      <c r="AA205" s="53">
        <v>0.17499999999999999</v>
      </c>
      <c r="AC205" s="18">
        <f t="shared" si="10"/>
        <v>11042668.174999999</v>
      </c>
      <c r="AD205" s="33">
        <f t="shared" si="11"/>
        <v>1.1042668174999999E-2</v>
      </c>
      <c r="AE205" s="4" t="s">
        <v>126</v>
      </c>
      <c r="AF205" s="4" t="s">
        <v>126</v>
      </c>
      <c r="AG205" s="4" t="s">
        <v>126</v>
      </c>
      <c r="AH205" s="4" t="s">
        <v>126</v>
      </c>
      <c r="AJ205" s="4" t="s">
        <v>126</v>
      </c>
      <c r="AN205" s="4" t="s">
        <v>126</v>
      </c>
      <c r="AQ205" s="4" t="s">
        <v>126</v>
      </c>
      <c r="AR205" s="4" t="s">
        <v>126</v>
      </c>
      <c r="AS205" s="4" t="s">
        <v>126</v>
      </c>
      <c r="AT205" s="4" t="s">
        <v>126</v>
      </c>
      <c r="AX205" s="4" t="s">
        <v>126</v>
      </c>
      <c r="AY205" s="4" t="s">
        <v>126</v>
      </c>
      <c r="AZ205" s="4" t="s">
        <v>126</v>
      </c>
      <c r="BA205" s="4" t="s">
        <v>126</v>
      </c>
      <c r="BC205" s="4" t="s">
        <v>126</v>
      </c>
      <c r="BD205" s="4" t="s">
        <v>126</v>
      </c>
      <c r="BE205" s="4" t="s">
        <v>126</v>
      </c>
      <c r="BF205" s="4" t="s">
        <v>126</v>
      </c>
      <c r="BG205" s="4" t="s">
        <v>126</v>
      </c>
      <c r="BH205" s="4" t="s">
        <v>126</v>
      </c>
      <c r="BI205" s="4" t="s">
        <v>126</v>
      </c>
      <c r="BJ205" s="4" t="s">
        <v>198</v>
      </c>
      <c r="BL205" s="4" t="s">
        <v>198</v>
      </c>
      <c r="BR205" s="22"/>
      <c r="BS205" s="22"/>
      <c r="BT205" s="18"/>
      <c r="BU205" s="18"/>
      <c r="BV205" s="18"/>
      <c r="BW205" s="22"/>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row>
    <row r="206" spans="1:112" ht="15" customHeight="1" x14ac:dyDescent="0.25">
      <c r="A206" s="4" t="s">
        <v>116</v>
      </c>
      <c r="C206" s="4" t="s">
        <v>6532</v>
      </c>
      <c r="D206" t="s">
        <v>319</v>
      </c>
      <c r="E206" s="4" t="s">
        <v>7020</v>
      </c>
      <c r="R206" s="4" t="s">
        <v>6558</v>
      </c>
      <c r="X206" s="18">
        <v>35170000000</v>
      </c>
      <c r="Y206" s="33"/>
      <c r="Z206" s="58">
        <f t="shared" si="9"/>
        <v>4.4999999999999998E-2</v>
      </c>
      <c r="AA206" s="53">
        <v>4.4999999999999998E-2</v>
      </c>
      <c r="AC206" s="18">
        <f t="shared" si="10"/>
        <v>1582650000</v>
      </c>
      <c r="AD206" s="33">
        <f t="shared" si="11"/>
        <v>1.5826499999999999</v>
      </c>
      <c r="AE206" s="4" t="s">
        <v>126</v>
      </c>
      <c r="AF206" s="4" t="s">
        <v>126</v>
      </c>
      <c r="AG206" s="4" t="s">
        <v>126</v>
      </c>
      <c r="AH206" s="4" t="s">
        <v>198</v>
      </c>
      <c r="AJ206" s="4" t="s">
        <v>126</v>
      </c>
      <c r="AK206" s="4" t="s">
        <v>126</v>
      </c>
      <c r="AL206" s="4" t="s">
        <v>126</v>
      </c>
      <c r="AM206" s="4" t="s">
        <v>126</v>
      </c>
      <c r="AQ206" s="4" t="s">
        <v>126</v>
      </c>
      <c r="AR206" s="4" t="s">
        <v>126</v>
      </c>
      <c r="AS206" s="4" t="s">
        <v>126</v>
      </c>
      <c r="AT206" s="4" t="s">
        <v>126</v>
      </c>
      <c r="AU206" s="4" t="s">
        <v>126</v>
      </c>
      <c r="AV206" s="4" t="s">
        <v>126</v>
      </c>
      <c r="AW206" s="4" t="s">
        <v>126</v>
      </c>
      <c r="AX206" s="4" t="s">
        <v>126</v>
      </c>
      <c r="AY206" s="4" t="s">
        <v>126</v>
      </c>
      <c r="AZ206" s="4" t="s">
        <v>126</v>
      </c>
      <c r="BF206" s="4" t="s">
        <v>126</v>
      </c>
      <c r="BG206" s="4" t="s">
        <v>126</v>
      </c>
      <c r="BH206" s="4" t="s">
        <v>126</v>
      </c>
      <c r="BI206" s="4" t="s">
        <v>126</v>
      </c>
      <c r="BJ206" s="4" t="s">
        <v>198</v>
      </c>
      <c r="BK206" s="4" t="s">
        <v>6559</v>
      </c>
      <c r="BL206" s="4" t="s">
        <v>126</v>
      </c>
      <c r="BM206" s="4" t="s">
        <v>6560</v>
      </c>
      <c r="BO206" s="4" t="s">
        <v>157</v>
      </c>
      <c r="BP206" s="4" t="s">
        <v>6561</v>
      </c>
      <c r="BQ206" s="4" t="s">
        <v>126</v>
      </c>
      <c r="BR206" s="22"/>
      <c r="BS206" s="22"/>
      <c r="BT206" s="18"/>
      <c r="BU206" s="18"/>
      <c r="BV206" s="18"/>
      <c r="BW206" s="22"/>
      <c r="BX206" s="18"/>
      <c r="BY206" s="18">
        <v>2016</v>
      </c>
      <c r="BZ206" s="18">
        <v>743344143</v>
      </c>
      <c r="CA206" s="18">
        <v>17524</v>
      </c>
      <c r="CB206" s="18">
        <v>961918229</v>
      </c>
      <c r="CC206" s="18">
        <v>8423</v>
      </c>
      <c r="CD206" s="18">
        <v>156454062</v>
      </c>
      <c r="CE206" s="18">
        <v>1029</v>
      </c>
      <c r="CF206" s="18">
        <v>528547024</v>
      </c>
      <c r="CG206" s="18">
        <v>8072</v>
      </c>
      <c r="CH206" s="18">
        <v>78754696</v>
      </c>
      <c r="CI206" s="18">
        <v>12636</v>
      </c>
      <c r="CJ206" s="18">
        <v>438876287</v>
      </c>
      <c r="CK206" s="18">
        <v>4888</v>
      </c>
      <c r="CL206" s="18">
        <v>324879495</v>
      </c>
      <c r="CM206" s="18">
        <v>1348</v>
      </c>
      <c r="CN206" s="18">
        <v>527196771</v>
      </c>
      <c r="CO206" s="18">
        <v>1130</v>
      </c>
      <c r="CP206" s="18">
        <v>132401092</v>
      </c>
      <c r="CQ206" s="18"/>
      <c r="CR206" s="18"/>
      <c r="CS206" s="18">
        <v>2225</v>
      </c>
      <c r="CT206" s="18">
        <v>81611225</v>
      </c>
      <c r="CU206" s="18"/>
      <c r="CV206" s="18"/>
      <c r="CW206" s="18"/>
      <c r="CX206" s="18"/>
      <c r="CY206" s="18">
        <v>3</v>
      </c>
      <c r="CZ206" s="18">
        <v>3</v>
      </c>
      <c r="DA206" s="18">
        <v>2</v>
      </c>
      <c r="DB206" s="18">
        <v>45</v>
      </c>
      <c r="DC206" s="18">
        <v>27</v>
      </c>
      <c r="DD206" s="18">
        <v>52</v>
      </c>
      <c r="DE206" s="18"/>
      <c r="DF206" s="18">
        <v>1</v>
      </c>
      <c r="DG206" s="18"/>
      <c r="DH206" s="18"/>
    </row>
    <row r="207" spans="1:112" ht="15" customHeight="1" x14ac:dyDescent="0.25">
      <c r="A207" s="4" t="s">
        <v>3463</v>
      </c>
      <c r="C207" s="4" t="s">
        <v>6582</v>
      </c>
      <c r="D207" t="s">
        <v>184</v>
      </c>
      <c r="E207" s="4" t="s">
        <v>7021</v>
      </c>
      <c r="R207" s="4" t="s">
        <v>6610</v>
      </c>
      <c r="W207" s="4" t="s">
        <v>151</v>
      </c>
      <c r="X207" s="18">
        <v>200085537744</v>
      </c>
      <c r="Y207" s="33"/>
      <c r="Z207" s="58">
        <f t="shared" si="9"/>
        <v>0</v>
      </c>
      <c r="AA207" s="54" t="s">
        <v>6588</v>
      </c>
      <c r="AB207" s="37">
        <v>0.17799999999999999</v>
      </c>
      <c r="AC207" s="18">
        <f t="shared" si="10"/>
        <v>35615225718.431999</v>
      </c>
      <c r="AD207" s="33">
        <f t="shared" si="11"/>
        <v>35.615225718432001</v>
      </c>
      <c r="AE207" s="4" t="s">
        <v>126</v>
      </c>
      <c r="AF207" s="4" t="s">
        <v>126</v>
      </c>
      <c r="AG207" s="4" t="s">
        <v>126</v>
      </c>
      <c r="AH207" s="4" t="s">
        <v>198</v>
      </c>
      <c r="AJ207" s="4" t="s">
        <v>126</v>
      </c>
      <c r="AK207" s="4" t="s">
        <v>126</v>
      </c>
      <c r="AL207" s="4" t="s">
        <v>126</v>
      </c>
      <c r="AM207" s="4" t="s">
        <v>126</v>
      </c>
      <c r="AN207" s="4" t="s">
        <v>126</v>
      </c>
      <c r="AO207" s="4" t="s">
        <v>126</v>
      </c>
      <c r="AP207" s="4" t="s">
        <v>126</v>
      </c>
      <c r="AQ207" s="4" t="s">
        <v>126</v>
      </c>
      <c r="AR207" s="4" t="s">
        <v>126</v>
      </c>
      <c r="AS207" s="4" t="s">
        <v>126</v>
      </c>
      <c r="AT207" s="4" t="s">
        <v>126</v>
      </c>
      <c r="AU207" s="4" t="s">
        <v>126</v>
      </c>
      <c r="AV207" s="4" t="s">
        <v>126</v>
      </c>
      <c r="AW207" s="4" t="s">
        <v>126</v>
      </c>
      <c r="AX207" s="4" t="s">
        <v>126</v>
      </c>
      <c r="AY207" s="4" t="s">
        <v>126</v>
      </c>
      <c r="AZ207" s="4" t="s">
        <v>126</v>
      </c>
      <c r="BA207" s="4" t="s">
        <v>126</v>
      </c>
      <c r="BB207" s="4" t="s">
        <v>126</v>
      </c>
      <c r="BC207" s="4" t="s">
        <v>126</v>
      </c>
      <c r="BD207" s="4" t="s">
        <v>126</v>
      </c>
      <c r="BE207" s="4" t="s">
        <v>126</v>
      </c>
      <c r="BF207" s="4" t="s">
        <v>126</v>
      </c>
      <c r="BG207" s="4" t="s">
        <v>126</v>
      </c>
      <c r="BH207" s="4" t="s">
        <v>126</v>
      </c>
      <c r="BI207" s="4" t="s">
        <v>126</v>
      </c>
      <c r="BJ207" s="4" t="s">
        <v>198</v>
      </c>
      <c r="BK207" s="4" t="s">
        <v>6611</v>
      </c>
      <c r="BL207" s="4" t="s">
        <v>198</v>
      </c>
      <c r="BM207" s="4" t="s">
        <v>4336</v>
      </c>
      <c r="BN207" s="4" t="s">
        <v>2581</v>
      </c>
      <c r="BO207" s="4" t="s">
        <v>741</v>
      </c>
      <c r="BP207" s="4" t="s">
        <v>6613</v>
      </c>
      <c r="BQ207" s="4" t="s">
        <v>126</v>
      </c>
      <c r="BR207" s="22">
        <v>1</v>
      </c>
      <c r="BS207" s="22">
        <v>1</v>
      </c>
      <c r="BT207" s="18"/>
      <c r="BU207" s="18">
        <v>1754613743</v>
      </c>
      <c r="BV207" s="18"/>
      <c r="BW207" s="22">
        <v>6.3200000000000006E-2</v>
      </c>
      <c r="BX207" s="18" t="s">
        <v>6616</v>
      </c>
      <c r="BY207" s="18">
        <v>3736000</v>
      </c>
      <c r="BZ207" s="18">
        <v>2774444959</v>
      </c>
      <c r="CA207" s="18">
        <v>5071335</v>
      </c>
      <c r="CB207" s="18">
        <v>35773555555</v>
      </c>
      <c r="CC207" s="18">
        <v>2400838</v>
      </c>
      <c r="CD207" s="18">
        <v>9279680980</v>
      </c>
      <c r="CE207" s="18">
        <v>212762</v>
      </c>
      <c r="CF207" s="18">
        <v>12163776314</v>
      </c>
      <c r="CG207" s="18">
        <v>1600000</v>
      </c>
      <c r="CH207" s="18"/>
      <c r="CI207" s="18">
        <v>5069285</v>
      </c>
      <c r="CJ207" s="18">
        <v>30773555555</v>
      </c>
      <c r="CK207" s="18">
        <v>2050</v>
      </c>
      <c r="CL207" s="18">
        <v>5007409557</v>
      </c>
      <c r="CM207" s="18">
        <v>238352</v>
      </c>
      <c r="CN207" s="18">
        <v>1668994191</v>
      </c>
      <c r="CO207" s="18">
        <v>4224422</v>
      </c>
      <c r="CP207" s="18">
        <v>29580258749</v>
      </c>
      <c r="CQ207" s="18">
        <v>3781187</v>
      </c>
      <c r="CR207" s="18">
        <v>28600168543</v>
      </c>
      <c r="CS207" s="18">
        <v>446</v>
      </c>
      <c r="CT207" s="18">
        <v>194100185</v>
      </c>
      <c r="CU207" s="18">
        <v>14003</v>
      </c>
      <c r="CV207" s="18">
        <v>6218000000</v>
      </c>
      <c r="CW207" s="18">
        <v>5057332</v>
      </c>
      <c r="CX207" s="18">
        <v>29555555555</v>
      </c>
      <c r="CY207" s="18">
        <v>3.59</v>
      </c>
      <c r="CZ207" s="18">
        <v>3.59</v>
      </c>
      <c r="DA207" s="18">
        <v>3.59</v>
      </c>
      <c r="DB207" s="18">
        <v>13873</v>
      </c>
      <c r="DC207" s="18">
        <v>3517</v>
      </c>
      <c r="DD207" s="18">
        <v>14828</v>
      </c>
      <c r="DE207" s="18"/>
      <c r="DF207" s="18">
        <v>3081</v>
      </c>
      <c r="DG207" s="18">
        <v>40</v>
      </c>
      <c r="DH207" s="18"/>
    </row>
    <row r="208" spans="1:112" ht="15" customHeight="1" x14ac:dyDescent="0.25">
      <c r="C208" s="4" t="s">
        <v>6651</v>
      </c>
      <c r="D208" t="s">
        <v>260</v>
      </c>
      <c r="E208" s="4" t="s">
        <v>7019</v>
      </c>
      <c r="X208" s="18">
        <v>415021590683</v>
      </c>
      <c r="Y208" s="33"/>
      <c r="Z208" s="58">
        <f t="shared" si="9"/>
        <v>0.14499999999999999</v>
      </c>
      <c r="AA208" s="53">
        <v>0.14499999999999999</v>
      </c>
      <c r="AC208" s="18">
        <f t="shared" si="10"/>
        <v>60178130649.034996</v>
      </c>
      <c r="AD208" s="33">
        <f t="shared" si="11"/>
        <v>60.178130649034998</v>
      </c>
      <c r="AE208" s="4" t="s">
        <v>126</v>
      </c>
      <c r="AF208" s="4" t="s">
        <v>126</v>
      </c>
      <c r="AG208" s="4" t="s">
        <v>126</v>
      </c>
      <c r="AJ208" s="4" t="s">
        <v>126</v>
      </c>
      <c r="AN208" s="4" t="s">
        <v>126</v>
      </c>
      <c r="AQ208" s="4" t="s">
        <v>126</v>
      </c>
      <c r="AR208" s="4" t="s">
        <v>126</v>
      </c>
      <c r="AT208" s="4" t="s">
        <v>126</v>
      </c>
      <c r="BB208" s="4" t="s">
        <v>126</v>
      </c>
      <c r="BI208" s="4" t="s">
        <v>126</v>
      </c>
      <c r="BR208" s="22"/>
      <c r="BS208" s="22"/>
      <c r="BT208" s="18"/>
      <c r="BU208" s="18"/>
      <c r="BV208" s="18"/>
      <c r="BW208" s="22"/>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row>
    <row r="209" spans="1:112" ht="15" customHeight="1" x14ac:dyDescent="0.25">
      <c r="C209" s="4" t="s">
        <v>6666</v>
      </c>
      <c r="D209" t="s">
        <v>184</v>
      </c>
      <c r="E209" s="4" t="s">
        <v>7019</v>
      </c>
      <c r="X209" s="18">
        <v>3131377762925</v>
      </c>
      <c r="Y209" s="33"/>
      <c r="Z209" s="58">
        <f t="shared" si="9"/>
        <v>0</v>
      </c>
      <c r="AA209" s="54" t="s">
        <v>824</v>
      </c>
      <c r="AB209" s="37">
        <v>0.14000000000000001</v>
      </c>
      <c r="AC209" s="18">
        <f t="shared" si="10"/>
        <v>438392886809.50006</v>
      </c>
      <c r="AD209" s="33">
        <f t="shared" si="11"/>
        <v>438.39288680950006</v>
      </c>
      <c r="AE209" s="4" t="s">
        <v>126</v>
      </c>
      <c r="AF209" s="4" t="s">
        <v>126</v>
      </c>
      <c r="AG209" s="4" t="s">
        <v>126</v>
      </c>
      <c r="AJ209" s="4" t="s">
        <v>126</v>
      </c>
      <c r="AN209" s="4" t="s">
        <v>126</v>
      </c>
      <c r="AR209" s="4" t="s">
        <v>126</v>
      </c>
      <c r="BA209" s="4" t="s">
        <v>126</v>
      </c>
      <c r="BB209" s="4" t="s">
        <v>126</v>
      </c>
      <c r="BC209" s="4" t="s">
        <v>126</v>
      </c>
      <c r="BD209" s="4" t="s">
        <v>126</v>
      </c>
      <c r="BE209" s="4" t="s">
        <v>126</v>
      </c>
      <c r="BF209" s="4" t="s">
        <v>126</v>
      </c>
      <c r="BG209" s="4" t="s">
        <v>126</v>
      </c>
      <c r="BH209" s="4" t="s">
        <v>126</v>
      </c>
      <c r="BP209" s="4" t="s">
        <v>6679</v>
      </c>
      <c r="BR209" s="22"/>
      <c r="BS209" s="22"/>
      <c r="BT209" s="18"/>
      <c r="BU209" s="18"/>
      <c r="BV209" s="18"/>
      <c r="BW209" s="22"/>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row>
    <row r="210" spans="1:112" ht="15" customHeight="1" x14ac:dyDescent="0.25">
      <c r="A210" s="4" t="s">
        <v>695</v>
      </c>
      <c r="C210" s="4" t="s">
        <v>6682</v>
      </c>
      <c r="D210" t="s">
        <v>903</v>
      </c>
      <c r="E210" s="4" t="s">
        <v>7019</v>
      </c>
      <c r="X210" s="18">
        <v>23315080560000</v>
      </c>
      <c r="Y210" s="33"/>
      <c r="Z210" s="58">
        <f t="shared" si="9"/>
        <v>0.96199999999999997</v>
      </c>
      <c r="AA210" s="53">
        <v>0.96199999999999997</v>
      </c>
      <c r="AC210" s="18">
        <f t="shared" si="10"/>
        <v>22429107498720</v>
      </c>
      <c r="AD210" s="33">
        <f t="shared" si="11"/>
        <v>22429.107498720001</v>
      </c>
      <c r="AE210" s="4" t="s">
        <v>126</v>
      </c>
      <c r="AG210" s="4" t="s">
        <v>126</v>
      </c>
      <c r="AJ210" s="4" t="s">
        <v>126</v>
      </c>
      <c r="AN210" s="4" t="s">
        <v>126</v>
      </c>
      <c r="AR210" s="4" t="s">
        <v>126</v>
      </c>
      <c r="BA210" s="4" t="s">
        <v>126</v>
      </c>
      <c r="BB210" s="4" t="s">
        <v>126</v>
      </c>
      <c r="BF210" s="4" t="s">
        <v>126</v>
      </c>
      <c r="BG210" s="4" t="s">
        <v>126</v>
      </c>
      <c r="BH210" s="4" t="s">
        <v>126</v>
      </c>
      <c r="BI210" s="4" t="s">
        <v>126</v>
      </c>
      <c r="BR210" s="22"/>
      <c r="BS210" s="22"/>
      <c r="BT210" s="18"/>
      <c r="BU210" s="18"/>
      <c r="BV210" s="18"/>
      <c r="BW210" s="22"/>
      <c r="BX210" s="18"/>
      <c r="BY210" s="18"/>
      <c r="BZ210" s="18"/>
      <c r="CA210" s="18">
        <v>3973578</v>
      </c>
      <c r="CB210" s="18">
        <v>459998278356</v>
      </c>
      <c r="CC210" s="18"/>
      <c r="CD210" s="18"/>
      <c r="CE210" s="18"/>
      <c r="CF210" s="18"/>
      <c r="CG210" s="18"/>
      <c r="CH210" s="18"/>
      <c r="CI210" s="18"/>
      <c r="CJ210" s="18"/>
      <c r="CK210" s="18">
        <v>3003</v>
      </c>
      <c r="CL210" s="18">
        <v>3992320700</v>
      </c>
      <c r="CM210" s="18">
        <v>971849</v>
      </c>
      <c r="CN210" s="18">
        <v>217372040926</v>
      </c>
      <c r="CO210" s="18"/>
      <c r="CP210" s="18"/>
      <c r="CQ210" s="18"/>
      <c r="CR210" s="18"/>
      <c r="CS210" s="18"/>
      <c r="CT210" s="18"/>
      <c r="CU210" s="18"/>
      <c r="CV210" s="18"/>
      <c r="CW210" s="18"/>
      <c r="CX210" s="18"/>
      <c r="CY210" s="18"/>
      <c r="CZ210" s="18"/>
      <c r="DA210" s="18"/>
      <c r="DB210" s="18"/>
      <c r="DC210" s="18"/>
      <c r="DD210" s="18"/>
      <c r="DE210" s="18"/>
      <c r="DF210" s="18"/>
      <c r="DG210" s="18"/>
      <c r="DH210" s="18"/>
    </row>
    <row r="211" spans="1:112" ht="15" customHeight="1" x14ac:dyDescent="0.25">
      <c r="A211" s="4" t="s">
        <v>6703</v>
      </c>
      <c r="C211" s="4" t="s">
        <v>6701</v>
      </c>
      <c r="D211" t="s">
        <v>393</v>
      </c>
      <c r="E211" s="4" t="s">
        <v>7019</v>
      </c>
      <c r="R211" s="4" t="s">
        <v>6733</v>
      </c>
      <c r="W211" s="4" t="s">
        <v>6734</v>
      </c>
      <c r="X211" s="18">
        <v>59319484710</v>
      </c>
      <c r="Y211" s="33"/>
      <c r="Z211" s="58">
        <f t="shared" si="9"/>
        <v>0</v>
      </c>
      <c r="AA211" s="54" t="s">
        <v>1949</v>
      </c>
      <c r="AB211" s="37">
        <v>8.2000000000000003E-2</v>
      </c>
      <c r="AC211" s="18">
        <f t="shared" si="10"/>
        <v>4864197746.2200003</v>
      </c>
      <c r="AD211" s="33">
        <f t="shared" si="11"/>
        <v>4.8641977462200003</v>
      </c>
      <c r="AE211" s="4" t="s">
        <v>126</v>
      </c>
      <c r="AF211" s="4" t="s">
        <v>126</v>
      </c>
      <c r="AG211" s="4" t="s">
        <v>126</v>
      </c>
      <c r="AH211" s="4" t="s">
        <v>198</v>
      </c>
      <c r="AJ211" s="4" t="s">
        <v>126</v>
      </c>
      <c r="AL211" s="4" t="s">
        <v>126</v>
      </c>
      <c r="AM211" s="4" t="s">
        <v>126</v>
      </c>
      <c r="AN211" s="4" t="s">
        <v>126</v>
      </c>
      <c r="AO211" s="4" t="s">
        <v>126</v>
      </c>
      <c r="AP211" s="4" t="s">
        <v>126</v>
      </c>
      <c r="AQ211" s="4" t="s">
        <v>126</v>
      </c>
      <c r="AR211" s="4" t="s">
        <v>126</v>
      </c>
      <c r="AS211" s="4" t="s">
        <v>126</v>
      </c>
      <c r="AT211" s="4" t="s">
        <v>126</v>
      </c>
      <c r="AU211" s="4" t="s">
        <v>126</v>
      </c>
      <c r="AV211" s="4" t="s">
        <v>126</v>
      </c>
      <c r="AW211" s="4" t="s">
        <v>126</v>
      </c>
      <c r="AX211" s="4" t="s">
        <v>126</v>
      </c>
      <c r="AY211" s="4" t="s">
        <v>126</v>
      </c>
      <c r="AZ211" s="4" t="s">
        <v>126</v>
      </c>
      <c r="BA211" s="4" t="s">
        <v>126</v>
      </c>
      <c r="BB211" s="4" t="s">
        <v>126</v>
      </c>
      <c r="BC211" s="4" t="s">
        <v>126</v>
      </c>
      <c r="BD211" s="4" t="s">
        <v>126</v>
      </c>
      <c r="BE211" s="4" t="s">
        <v>126</v>
      </c>
      <c r="BF211" s="4" t="s">
        <v>126</v>
      </c>
      <c r="BG211" s="4" t="s">
        <v>126</v>
      </c>
      <c r="BH211" s="4" t="s">
        <v>126</v>
      </c>
      <c r="BI211" s="4" t="s">
        <v>126</v>
      </c>
      <c r="BJ211" s="4" t="s">
        <v>126</v>
      </c>
      <c r="BL211" s="4" t="s">
        <v>126</v>
      </c>
      <c r="BM211" s="4" t="s">
        <v>6736</v>
      </c>
      <c r="BN211" s="4" t="s">
        <v>6737</v>
      </c>
      <c r="BO211" s="4" t="s">
        <v>2796</v>
      </c>
      <c r="BP211" s="4" t="s">
        <v>6738</v>
      </c>
      <c r="BQ211" s="4" t="s">
        <v>126</v>
      </c>
      <c r="BR211" s="22">
        <v>1</v>
      </c>
      <c r="BS211" s="22"/>
      <c r="BT211" s="18">
        <v>1906</v>
      </c>
      <c r="BU211" s="18"/>
      <c r="BV211" s="18"/>
      <c r="BW211" s="22"/>
      <c r="BX211" s="18" t="s">
        <v>6741</v>
      </c>
      <c r="BY211" s="18">
        <v>5455</v>
      </c>
      <c r="BZ211" s="18">
        <v>1133915011.7869999</v>
      </c>
      <c r="CA211" s="18">
        <v>89476</v>
      </c>
      <c r="CB211" s="18">
        <v>219284166</v>
      </c>
      <c r="CC211" s="18">
        <v>88255</v>
      </c>
      <c r="CD211" s="18">
        <v>528653890.028</v>
      </c>
      <c r="CE211" s="18">
        <v>1989</v>
      </c>
      <c r="CF211" s="18">
        <v>401892431.70099998</v>
      </c>
      <c r="CG211" s="18">
        <v>36569</v>
      </c>
      <c r="CH211" s="18">
        <v>623067484.03999996</v>
      </c>
      <c r="CI211" s="18"/>
      <c r="CJ211" s="18"/>
      <c r="CK211" s="18"/>
      <c r="CL211" s="18"/>
      <c r="CM211" s="18">
        <v>9557</v>
      </c>
      <c r="CN211" s="18">
        <v>71161449</v>
      </c>
      <c r="CO211" s="18">
        <v>79919</v>
      </c>
      <c r="CP211" s="18">
        <v>111608981</v>
      </c>
      <c r="CQ211" s="18"/>
      <c r="CR211" s="18"/>
      <c r="CS211" s="18">
        <v>5187</v>
      </c>
      <c r="CT211" s="18">
        <v>13021239</v>
      </c>
      <c r="CU211" s="18"/>
      <c r="CV211" s="18"/>
      <c r="CW211" s="18"/>
      <c r="CX211" s="18"/>
      <c r="CY211" s="18"/>
      <c r="CZ211" s="18"/>
      <c r="DA211" s="18"/>
      <c r="DB211" s="18"/>
      <c r="DC211" s="18"/>
      <c r="DD211" s="18"/>
      <c r="DE211" s="18"/>
      <c r="DF211" s="18">
        <v>2747</v>
      </c>
      <c r="DG211" s="18">
        <v>90</v>
      </c>
      <c r="DH211" s="18"/>
    </row>
    <row r="212" spans="1:112" ht="15" customHeight="1" x14ac:dyDescent="0.25">
      <c r="A212" s="4" t="s">
        <v>6765</v>
      </c>
      <c r="C212" s="4" t="s">
        <v>6763</v>
      </c>
      <c r="D212" t="s">
        <v>184</v>
      </c>
      <c r="E212" s="4" t="s">
        <v>7021</v>
      </c>
      <c r="R212" s="4" t="s">
        <v>6785</v>
      </c>
      <c r="W212" s="4" t="s">
        <v>447</v>
      </c>
      <c r="X212" s="18">
        <v>69238903106</v>
      </c>
      <c r="Y212" s="33"/>
      <c r="Z212" s="58">
        <f t="shared" si="9"/>
        <v>0</v>
      </c>
      <c r="AA212" s="54" t="s">
        <v>612</v>
      </c>
      <c r="AB212" s="37">
        <v>0.2</v>
      </c>
      <c r="AC212" s="18">
        <f t="shared" si="10"/>
        <v>13847780621.200001</v>
      </c>
      <c r="AD212" s="33">
        <f t="shared" si="11"/>
        <v>13.8477806212</v>
      </c>
      <c r="AE212" s="4" t="s">
        <v>126</v>
      </c>
      <c r="AF212" s="4" t="s">
        <v>126</v>
      </c>
      <c r="AG212" s="4" t="s">
        <v>126</v>
      </c>
      <c r="AH212" s="4" t="s">
        <v>126</v>
      </c>
      <c r="AJ212" s="4" t="s">
        <v>126</v>
      </c>
      <c r="AM212" s="4" t="s">
        <v>126</v>
      </c>
      <c r="AQ212" s="4" t="s">
        <v>126</v>
      </c>
      <c r="AR212" s="4" t="s">
        <v>126</v>
      </c>
      <c r="AT212" s="4" t="s">
        <v>126</v>
      </c>
      <c r="AU212" s="4" t="s">
        <v>126</v>
      </c>
      <c r="AV212" s="4" t="s">
        <v>126</v>
      </c>
      <c r="AW212" s="4" t="s">
        <v>126</v>
      </c>
      <c r="AX212" s="4" t="s">
        <v>126</v>
      </c>
      <c r="AY212" s="4" t="s">
        <v>126</v>
      </c>
      <c r="AZ212" s="4" t="s">
        <v>126</v>
      </c>
      <c r="BA212" s="4" t="s">
        <v>126</v>
      </c>
      <c r="BB212" s="4" t="s">
        <v>126</v>
      </c>
      <c r="BI212" s="4" t="s">
        <v>126</v>
      </c>
      <c r="BJ212" s="4" t="s">
        <v>198</v>
      </c>
      <c r="BK212" s="4" t="s">
        <v>6786</v>
      </c>
      <c r="BL212" s="4" t="s">
        <v>126</v>
      </c>
      <c r="BO212" s="4" t="s">
        <v>6788</v>
      </c>
      <c r="BR212" s="22"/>
      <c r="BS212" s="22"/>
      <c r="BT212" s="18"/>
      <c r="BU212" s="18"/>
      <c r="BV212" s="18"/>
      <c r="BW212" s="22"/>
      <c r="BX212" s="18"/>
      <c r="BY212" s="18">
        <v>2350</v>
      </c>
      <c r="BZ212" s="18">
        <v>257353996</v>
      </c>
      <c r="CA212" s="18">
        <v>818204</v>
      </c>
      <c r="CB212" s="18">
        <v>2749657407</v>
      </c>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row>
    <row r="213" spans="1:112" ht="15" customHeight="1" x14ac:dyDescent="0.25">
      <c r="A213" s="4" t="s">
        <v>6798</v>
      </c>
      <c r="C213" s="4" t="s">
        <v>6796</v>
      </c>
      <c r="D213" t="s">
        <v>278</v>
      </c>
      <c r="E213" s="4" t="s">
        <v>7021</v>
      </c>
      <c r="R213" s="4" t="s">
        <v>6816</v>
      </c>
      <c r="W213" s="4" t="s">
        <v>286</v>
      </c>
      <c r="X213" s="18">
        <v>956332655</v>
      </c>
      <c r="Y213" s="33"/>
      <c r="Z213" s="58">
        <f t="shared" si="9"/>
        <v>0</v>
      </c>
      <c r="AA213" s="54" t="s">
        <v>6803</v>
      </c>
      <c r="AB213" s="37">
        <v>0.222</v>
      </c>
      <c r="AC213" s="18">
        <f t="shared" si="10"/>
        <v>212305849.41</v>
      </c>
      <c r="AD213" s="58">
        <f t="shared" si="11"/>
        <v>0.21230584941</v>
      </c>
      <c r="AE213" s="4" t="s">
        <v>126</v>
      </c>
      <c r="AF213" s="4" t="s">
        <v>126</v>
      </c>
      <c r="AG213" s="4" t="s">
        <v>126</v>
      </c>
      <c r="AH213" s="4" t="s">
        <v>126</v>
      </c>
      <c r="AJ213" s="4" t="s">
        <v>126</v>
      </c>
      <c r="AT213" s="4" t="s">
        <v>126</v>
      </c>
      <c r="BB213" s="4" t="s">
        <v>126</v>
      </c>
      <c r="BF213" s="4" t="s">
        <v>126</v>
      </c>
      <c r="BG213" s="4" t="s">
        <v>126</v>
      </c>
      <c r="BH213" s="4" t="s">
        <v>126</v>
      </c>
      <c r="BI213" s="4" t="s">
        <v>126</v>
      </c>
      <c r="BJ213" s="4" t="s">
        <v>198</v>
      </c>
      <c r="BL213" s="4" t="s">
        <v>198</v>
      </c>
      <c r="BR213" s="22"/>
      <c r="BS213" s="22"/>
      <c r="BT213" s="18"/>
      <c r="BU213" s="18"/>
      <c r="BV213" s="18"/>
      <c r="BW213" s="22"/>
      <c r="BX213" s="18"/>
      <c r="BY213" s="18">
        <v>68</v>
      </c>
      <c r="BZ213" s="18">
        <v>12246028</v>
      </c>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row>
    <row r="214" spans="1:112" ht="15" customHeight="1" x14ac:dyDescent="0.25">
      <c r="C214" s="4" t="s">
        <v>6821</v>
      </c>
      <c r="D214" t="s">
        <v>393</v>
      </c>
      <c r="E214" s="4" t="s">
        <v>7022</v>
      </c>
      <c r="R214" s="4" t="s">
        <v>692</v>
      </c>
      <c r="X214" s="18">
        <v>482359318767</v>
      </c>
      <c r="Y214" s="33"/>
      <c r="Z214" s="58">
        <f t="shared" si="9"/>
        <v>0.16500000000000001</v>
      </c>
      <c r="AA214" s="55">
        <v>0.16500000000000001</v>
      </c>
      <c r="AC214" s="18">
        <f t="shared" si="10"/>
        <v>79589287596.555008</v>
      </c>
      <c r="AD214" s="33">
        <f t="shared" si="11"/>
        <v>79.58928759655501</v>
      </c>
      <c r="AE214" s="4" t="s">
        <v>126</v>
      </c>
      <c r="AF214" s="4" t="s">
        <v>126</v>
      </c>
      <c r="AG214" s="4" t="s">
        <v>126</v>
      </c>
      <c r="AJ214" s="4" t="s">
        <v>126</v>
      </c>
      <c r="AP214" s="4" t="s">
        <v>126</v>
      </c>
      <c r="AQ214" s="4" t="s">
        <v>126</v>
      </c>
      <c r="AS214" s="4" t="s">
        <v>126</v>
      </c>
      <c r="AT214" s="4" t="s">
        <v>126</v>
      </c>
      <c r="AU214" s="4" t="s">
        <v>126</v>
      </c>
      <c r="AV214" s="4" t="s">
        <v>126</v>
      </c>
      <c r="AW214" s="4" t="s">
        <v>126</v>
      </c>
      <c r="AX214" s="4" t="s">
        <v>126</v>
      </c>
      <c r="AY214" s="4" t="s">
        <v>126</v>
      </c>
      <c r="AZ214" s="4" t="s">
        <v>126</v>
      </c>
      <c r="BA214" s="4" t="s">
        <v>126</v>
      </c>
      <c r="BB214" s="4" t="s">
        <v>126</v>
      </c>
      <c r="BC214" s="4" t="s">
        <v>126</v>
      </c>
      <c r="BD214" s="4" t="s">
        <v>126</v>
      </c>
      <c r="BE214" s="4" t="s">
        <v>126</v>
      </c>
      <c r="BF214" s="4" t="s">
        <v>126</v>
      </c>
      <c r="BG214" s="4" t="s">
        <v>126</v>
      </c>
      <c r="BH214" s="4" t="s">
        <v>126</v>
      </c>
      <c r="BI214" s="4" t="s">
        <v>126</v>
      </c>
      <c r="BR214" s="22"/>
      <c r="BS214" s="22"/>
      <c r="BT214" s="18"/>
      <c r="BU214" s="18"/>
      <c r="BV214" s="18"/>
      <c r="BW214" s="22"/>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row>
    <row r="215" spans="1:112" ht="15" customHeight="1" x14ac:dyDescent="0.25">
      <c r="A215" s="4" t="s">
        <v>187</v>
      </c>
      <c r="C215" s="4" t="s">
        <v>6842</v>
      </c>
      <c r="D215" t="s">
        <v>278</v>
      </c>
      <c r="E215" s="4" t="s">
        <v>7021</v>
      </c>
      <c r="R215" s="4" t="s">
        <v>1631</v>
      </c>
      <c r="W215" s="4" t="s">
        <v>2994</v>
      </c>
      <c r="X215" s="18">
        <v>245213686369</v>
      </c>
      <c r="Y215" s="33"/>
      <c r="Z215" s="58">
        <f t="shared" si="9"/>
        <v>0</v>
      </c>
      <c r="AA215" s="54" t="s">
        <v>2485</v>
      </c>
      <c r="AB215" s="37">
        <v>0.11700000000000001</v>
      </c>
      <c r="AC215" s="18">
        <f t="shared" si="10"/>
        <v>28690001305.173</v>
      </c>
      <c r="AD215" s="33">
        <f t="shared" si="11"/>
        <v>28.690001305173002</v>
      </c>
      <c r="AE215" s="4" t="s">
        <v>126</v>
      </c>
      <c r="AF215" s="4" t="s">
        <v>126</v>
      </c>
      <c r="AG215" s="4" t="s">
        <v>126</v>
      </c>
      <c r="AH215" s="4" t="s">
        <v>198</v>
      </c>
      <c r="AI215" s="16">
        <v>8000</v>
      </c>
      <c r="AJ215" s="4" t="s">
        <v>126</v>
      </c>
      <c r="AK215" s="4" t="s">
        <v>126</v>
      </c>
      <c r="AL215" s="4" t="s">
        <v>126</v>
      </c>
      <c r="AP215" s="4" t="s">
        <v>126</v>
      </c>
      <c r="AQ215" s="4" t="s">
        <v>126</v>
      </c>
      <c r="AR215" s="4" t="s">
        <v>126</v>
      </c>
      <c r="AS215" s="4" t="s">
        <v>126</v>
      </c>
      <c r="AT215" s="4" t="s">
        <v>126</v>
      </c>
      <c r="AU215" s="4" t="s">
        <v>126</v>
      </c>
      <c r="AV215" s="4" t="s">
        <v>126</v>
      </c>
      <c r="AW215" s="4" t="s">
        <v>126</v>
      </c>
      <c r="AX215" s="4" t="s">
        <v>126</v>
      </c>
      <c r="AY215" s="4" t="s">
        <v>126</v>
      </c>
      <c r="AZ215" s="4" t="s">
        <v>126</v>
      </c>
      <c r="BC215" s="4" t="s">
        <v>126</v>
      </c>
      <c r="BD215" s="4" t="s">
        <v>126</v>
      </c>
      <c r="BE215" s="4" t="s">
        <v>126</v>
      </c>
      <c r="BF215" s="4" t="s">
        <v>126</v>
      </c>
      <c r="BG215" s="4" t="s">
        <v>126</v>
      </c>
      <c r="BH215" s="4" t="s">
        <v>126</v>
      </c>
      <c r="BI215" s="4" t="s">
        <v>126</v>
      </c>
      <c r="BJ215" s="4" t="s">
        <v>126</v>
      </c>
      <c r="BK215" s="4" t="s">
        <v>6866</v>
      </c>
      <c r="BL215" s="4" t="s">
        <v>126</v>
      </c>
      <c r="BM215" s="4" t="s">
        <v>6869</v>
      </c>
      <c r="BN215" s="4" t="s">
        <v>6870</v>
      </c>
      <c r="BO215" s="4" t="s">
        <v>157</v>
      </c>
      <c r="BQ215" s="4" t="s">
        <v>126</v>
      </c>
      <c r="BR215" s="22">
        <v>0.19800000000000001</v>
      </c>
      <c r="BS215" s="22">
        <v>0.33400000000000002</v>
      </c>
      <c r="BT215" s="18">
        <v>9079</v>
      </c>
      <c r="BU215" s="18">
        <v>15000000</v>
      </c>
      <c r="BV215" s="18"/>
      <c r="BW215" s="22">
        <v>7.1999999999999995E-2</v>
      </c>
      <c r="BX215" s="18" t="s">
        <v>6876</v>
      </c>
      <c r="BY215" s="18">
        <v>111087</v>
      </c>
      <c r="BZ215" s="18">
        <v>33243582608</v>
      </c>
      <c r="CA215" s="18">
        <v>250000</v>
      </c>
      <c r="CB215" s="18">
        <v>28000000000</v>
      </c>
      <c r="CC215" s="18">
        <v>13307</v>
      </c>
      <c r="CD215" s="18">
        <v>2644438174</v>
      </c>
      <c r="CE215" s="18">
        <v>48990</v>
      </c>
      <c r="CF215" s="18">
        <v>11218786739</v>
      </c>
      <c r="CG215" s="18">
        <v>143061</v>
      </c>
      <c r="CH215" s="18">
        <v>1041757478</v>
      </c>
      <c r="CI215" s="18">
        <v>179955</v>
      </c>
      <c r="CJ215" s="18">
        <v>15328786923</v>
      </c>
      <c r="CK215" s="18">
        <v>374</v>
      </c>
      <c r="CL215" s="18">
        <v>451949000</v>
      </c>
      <c r="CM215" s="18">
        <v>95000</v>
      </c>
      <c r="CN215" s="18">
        <v>18002155264.782001</v>
      </c>
      <c r="CO215" s="18">
        <v>127000</v>
      </c>
      <c r="CP215" s="18">
        <v>1824767645.652</v>
      </c>
      <c r="CQ215" s="18"/>
      <c r="CR215" s="18"/>
      <c r="CS215" s="18"/>
      <c r="CT215" s="18">
        <v>981695</v>
      </c>
      <c r="CU215" s="18"/>
      <c r="CV215" s="18"/>
      <c r="CW215" s="18"/>
      <c r="CX215" s="18"/>
      <c r="CY215" s="18"/>
      <c r="CZ215" s="18"/>
      <c r="DA215" s="18"/>
      <c r="DB215" s="18"/>
      <c r="DC215" s="18"/>
      <c r="DD215" s="18"/>
      <c r="DE215" s="18"/>
      <c r="DF215" s="18"/>
      <c r="DG215" s="18">
        <v>50</v>
      </c>
      <c r="DH215" s="18">
        <v>40</v>
      </c>
    </row>
    <row r="216" spans="1:112" ht="15" customHeight="1" x14ac:dyDescent="0.25">
      <c r="C216" s="4" t="s">
        <v>6896</v>
      </c>
      <c r="D216" t="s">
        <v>393</v>
      </c>
      <c r="E216" s="4" t="s">
        <v>7019</v>
      </c>
      <c r="R216" s="4" t="s">
        <v>4638</v>
      </c>
      <c r="X216" s="18">
        <v>4204000000</v>
      </c>
      <c r="Y216" s="33"/>
      <c r="Z216" s="58">
        <f t="shared" si="9"/>
        <v>0.17499999999999999</v>
      </c>
      <c r="AA216" s="53">
        <v>0.17499999999999999</v>
      </c>
      <c r="AC216" s="18">
        <f t="shared" si="10"/>
        <v>735700000</v>
      </c>
      <c r="AD216" s="33">
        <f t="shared" si="11"/>
        <v>0.73570000000000002</v>
      </c>
      <c r="AF216" s="4" t="s">
        <v>126</v>
      </c>
      <c r="AG216" s="4" t="s">
        <v>126</v>
      </c>
      <c r="AJ216" s="4" t="s">
        <v>126</v>
      </c>
      <c r="AN216" s="4" t="s">
        <v>126</v>
      </c>
      <c r="AR216" s="4" t="s">
        <v>126</v>
      </c>
      <c r="AU216" s="4" t="s">
        <v>126</v>
      </c>
      <c r="AV216" s="4" t="s">
        <v>126</v>
      </c>
      <c r="AW216" s="4" t="s">
        <v>126</v>
      </c>
      <c r="AX216" s="4" t="s">
        <v>126</v>
      </c>
      <c r="AY216" s="4" t="s">
        <v>126</v>
      </c>
      <c r="AZ216" s="4" t="s">
        <v>126</v>
      </c>
      <c r="BB216" s="4" t="s">
        <v>126</v>
      </c>
      <c r="BC216" s="4" t="s">
        <v>126</v>
      </c>
      <c r="BD216" s="4" t="s">
        <v>126</v>
      </c>
      <c r="BE216" s="4" t="s">
        <v>126</v>
      </c>
      <c r="BI216" s="4" t="s">
        <v>126</v>
      </c>
      <c r="BQ216" s="4" t="s">
        <v>126</v>
      </c>
      <c r="BR216" s="22"/>
      <c r="BS216" s="22"/>
      <c r="BT216" s="18"/>
      <c r="BU216" s="18"/>
      <c r="BV216" s="18"/>
      <c r="BW216" s="22"/>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row>
    <row r="217" spans="1:112" ht="15" customHeight="1" x14ac:dyDescent="0.25">
      <c r="A217" s="4" t="s">
        <v>115</v>
      </c>
      <c r="C217" s="4" t="s">
        <v>6908</v>
      </c>
      <c r="D217" t="s">
        <v>260</v>
      </c>
      <c r="E217" s="4" t="s">
        <v>7021</v>
      </c>
      <c r="R217" s="4" t="s">
        <v>988</v>
      </c>
      <c r="X217" s="18">
        <v>18036800000</v>
      </c>
      <c r="Y217" s="33"/>
      <c r="Z217" s="58">
        <f t="shared" si="9"/>
        <v>6.3E-2</v>
      </c>
      <c r="AA217" s="53">
        <v>6.3E-2</v>
      </c>
      <c r="AC217" s="18">
        <f t="shared" si="10"/>
        <v>1136318400</v>
      </c>
      <c r="AD217" s="33">
        <f t="shared" si="11"/>
        <v>1.1363184</v>
      </c>
      <c r="AE217" s="4" t="s">
        <v>126</v>
      </c>
      <c r="AF217" s="4" t="s">
        <v>126</v>
      </c>
      <c r="AG217" s="4" t="s">
        <v>126</v>
      </c>
      <c r="AH217" s="4" t="s">
        <v>198</v>
      </c>
      <c r="AJ217" s="4" t="s">
        <v>126</v>
      </c>
      <c r="AQ217" s="4" t="s">
        <v>126</v>
      </c>
      <c r="AR217" s="4" t="s">
        <v>126</v>
      </c>
      <c r="AT217" s="4" t="s">
        <v>126</v>
      </c>
      <c r="AX217" s="4" t="s">
        <v>126</v>
      </c>
      <c r="AY217" s="4" t="s">
        <v>126</v>
      </c>
      <c r="AZ217" s="4" t="s">
        <v>126</v>
      </c>
      <c r="BA217" s="4" t="s">
        <v>126</v>
      </c>
      <c r="BB217" s="4" t="s">
        <v>126</v>
      </c>
      <c r="BC217" s="4" t="s">
        <v>126</v>
      </c>
      <c r="BI217" s="4" t="s">
        <v>126</v>
      </c>
      <c r="BJ217" s="4" t="s">
        <v>198</v>
      </c>
      <c r="BL217" s="4" t="s">
        <v>126</v>
      </c>
      <c r="BQ217" s="4" t="s">
        <v>126</v>
      </c>
      <c r="BR217" s="22"/>
      <c r="BS217" s="22"/>
      <c r="BT217" s="18"/>
      <c r="BU217" s="18"/>
      <c r="BV217" s="18"/>
      <c r="BW217" s="22"/>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row>
    <row r="218" spans="1:112" ht="15" customHeight="1" x14ac:dyDescent="0.25">
      <c r="C218" s="4" t="s">
        <v>6927</v>
      </c>
      <c r="D218" t="s">
        <v>260</v>
      </c>
      <c r="E218" s="4" t="s">
        <v>7020</v>
      </c>
      <c r="R218" s="4" t="s">
        <v>953</v>
      </c>
      <c r="X218" s="18">
        <v>21606161066</v>
      </c>
      <c r="Y218" s="33"/>
      <c r="Z218" s="58">
        <f t="shared" si="9"/>
        <v>5.5E-2</v>
      </c>
      <c r="AA218" s="53">
        <v>5.5E-2</v>
      </c>
      <c r="AC218" s="18">
        <f t="shared" si="10"/>
        <v>1188338858.6300001</v>
      </c>
      <c r="AD218" s="33">
        <f t="shared" si="11"/>
        <v>1.1883388586300001</v>
      </c>
      <c r="AE218" s="4" t="s">
        <v>126</v>
      </c>
      <c r="AF218" s="4" t="s">
        <v>126</v>
      </c>
      <c r="AG218" s="4" t="s">
        <v>126</v>
      </c>
      <c r="AH218" s="4" t="s">
        <v>126</v>
      </c>
      <c r="AJ218" s="4" t="s">
        <v>126</v>
      </c>
      <c r="AQ218" s="4" t="s">
        <v>126</v>
      </c>
      <c r="AR218" s="4" t="s">
        <v>126</v>
      </c>
      <c r="AS218" s="4" t="s">
        <v>126</v>
      </c>
      <c r="AT218" s="4" t="s">
        <v>126</v>
      </c>
      <c r="AU218" s="4" t="s">
        <v>126</v>
      </c>
      <c r="AV218" s="4" t="s">
        <v>126</v>
      </c>
      <c r="AW218" s="4" t="s">
        <v>126</v>
      </c>
      <c r="AX218" s="4" t="s">
        <v>126</v>
      </c>
      <c r="AY218" s="4" t="s">
        <v>126</v>
      </c>
      <c r="AZ218" s="4" t="s">
        <v>126</v>
      </c>
      <c r="BA218" s="4" t="s">
        <v>126</v>
      </c>
      <c r="BB218" s="4" t="s">
        <v>126</v>
      </c>
      <c r="BF218" s="4" t="s">
        <v>126</v>
      </c>
      <c r="BG218" s="4" t="s">
        <v>126</v>
      </c>
      <c r="BH218" s="4" t="s">
        <v>126</v>
      </c>
      <c r="BI218" s="4" t="s">
        <v>126</v>
      </c>
      <c r="BJ218" s="4" t="s">
        <v>198</v>
      </c>
      <c r="BL218" s="4" t="s">
        <v>126</v>
      </c>
      <c r="BR218" s="22"/>
      <c r="BS218" s="22"/>
      <c r="BT218" s="18"/>
      <c r="BU218" s="18"/>
      <c r="BV218" s="18"/>
      <c r="BW218" s="22"/>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row>
    <row r="219" spans="1:112" ht="15" customHeight="1" x14ac:dyDescent="0.25">
      <c r="A219" s="4" t="s">
        <v>3463</v>
      </c>
      <c r="C219" s="4" t="s">
        <v>6946</v>
      </c>
      <c r="D219" t="s">
        <v>319</v>
      </c>
      <c r="E219" s="4" t="s">
        <v>7021</v>
      </c>
      <c r="R219" s="4" t="s">
        <v>6976</v>
      </c>
      <c r="W219" s="4" t="s">
        <v>741</v>
      </c>
      <c r="X219" s="18">
        <v>26720073435</v>
      </c>
      <c r="Y219" s="33"/>
      <c r="Z219" s="58">
        <f t="shared" si="9"/>
        <v>0</v>
      </c>
      <c r="AA219" s="54" t="s">
        <v>2045</v>
      </c>
      <c r="AB219" s="37">
        <v>0.12</v>
      </c>
      <c r="AC219" s="18">
        <f t="shared" si="10"/>
        <v>3206408812.1999998</v>
      </c>
      <c r="AD219" s="33">
        <f t="shared" si="11"/>
        <v>3.2064088121999998</v>
      </c>
      <c r="AE219" s="4" t="s">
        <v>126</v>
      </c>
      <c r="AF219" s="4" t="s">
        <v>126</v>
      </c>
      <c r="AG219" s="4" t="s">
        <v>126</v>
      </c>
      <c r="AH219" s="4" t="s">
        <v>198</v>
      </c>
      <c r="AI219" s="16">
        <v>19</v>
      </c>
      <c r="AJ219" s="4" t="s">
        <v>126</v>
      </c>
      <c r="AK219" s="4" t="s">
        <v>126</v>
      </c>
      <c r="AL219" s="4" t="s">
        <v>126</v>
      </c>
      <c r="AM219" s="4" t="s">
        <v>126</v>
      </c>
      <c r="AP219" s="4" t="s">
        <v>126</v>
      </c>
      <c r="AQ219" s="4" t="s">
        <v>126</v>
      </c>
      <c r="AR219" s="4" t="s">
        <v>126</v>
      </c>
      <c r="AS219" s="4" t="s">
        <v>126</v>
      </c>
      <c r="AT219" s="4" t="s">
        <v>126</v>
      </c>
      <c r="AU219" s="4" t="s">
        <v>126</v>
      </c>
      <c r="AV219" s="4" t="s">
        <v>126</v>
      </c>
      <c r="AW219" s="4" t="s">
        <v>126</v>
      </c>
      <c r="AX219" s="4" t="s">
        <v>126</v>
      </c>
      <c r="AY219" s="4" t="s">
        <v>126</v>
      </c>
      <c r="AZ219" s="4" t="s">
        <v>126</v>
      </c>
      <c r="BA219" s="4" t="s">
        <v>126</v>
      </c>
      <c r="BB219" s="4" t="s">
        <v>126</v>
      </c>
      <c r="BC219" s="4" t="s">
        <v>126</v>
      </c>
      <c r="BD219" s="4" t="s">
        <v>126</v>
      </c>
      <c r="BE219" s="4" t="s">
        <v>126</v>
      </c>
      <c r="BF219" s="4" t="s">
        <v>126</v>
      </c>
      <c r="BG219" s="4" t="s">
        <v>126</v>
      </c>
      <c r="BH219" s="4" t="s">
        <v>126</v>
      </c>
      <c r="BI219" s="4" t="s">
        <v>126</v>
      </c>
      <c r="BJ219" s="4" t="s">
        <v>198</v>
      </c>
      <c r="BK219" s="4" t="s">
        <v>6977</v>
      </c>
      <c r="BL219" s="4" t="s">
        <v>126</v>
      </c>
      <c r="BM219" s="4" t="s">
        <v>6869</v>
      </c>
      <c r="BN219" s="4" t="s">
        <v>6979</v>
      </c>
      <c r="BO219" s="4" t="s">
        <v>574</v>
      </c>
      <c r="BP219" s="4" t="s">
        <v>6980</v>
      </c>
      <c r="BQ219" s="4" t="s">
        <v>126</v>
      </c>
      <c r="BR219" s="22"/>
      <c r="BS219" s="22"/>
      <c r="BT219" s="18">
        <v>274</v>
      </c>
      <c r="BU219" s="18"/>
      <c r="BV219" s="18"/>
      <c r="BW219" s="22"/>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v>8</v>
      </c>
      <c r="DC219" s="18">
        <v>5</v>
      </c>
      <c r="DD219" s="18">
        <v>0</v>
      </c>
      <c r="DE219" s="18">
        <v>5</v>
      </c>
      <c r="DF219" s="18">
        <v>2</v>
      </c>
      <c r="DG219" s="18">
        <v>150</v>
      </c>
      <c r="DH219" s="18">
        <v>21</v>
      </c>
    </row>
    <row r="220" spans="1:112" ht="15" customHeight="1" x14ac:dyDescent="0.25">
      <c r="A220" s="4" t="s">
        <v>924</v>
      </c>
      <c r="C220" s="4" t="s">
        <v>6985</v>
      </c>
      <c r="D220" t="s">
        <v>319</v>
      </c>
      <c r="E220" s="4" t="s">
        <v>7021</v>
      </c>
      <c r="X220" s="18">
        <v>28371238665</v>
      </c>
      <c r="Y220" s="33"/>
      <c r="Z220" s="58">
        <f t="shared" si="9"/>
        <v>8.7999999999999995E-2</v>
      </c>
      <c r="AA220" s="53">
        <v>8.7999999999999995E-2</v>
      </c>
      <c r="AC220" s="18">
        <f t="shared" si="10"/>
        <v>2496669002.52</v>
      </c>
      <c r="AD220" s="33">
        <f t="shared" si="11"/>
        <v>2.49666900252</v>
      </c>
      <c r="AE220" s="4" t="s">
        <v>126</v>
      </c>
      <c r="AF220" s="4" t="s">
        <v>126</v>
      </c>
      <c r="AG220" s="4" t="s">
        <v>126</v>
      </c>
      <c r="AH220" s="4" t="s">
        <v>126</v>
      </c>
      <c r="AJ220" s="4" t="s">
        <v>126</v>
      </c>
      <c r="AM220" s="4" t="s">
        <v>126</v>
      </c>
      <c r="AN220" s="4" t="s">
        <v>126</v>
      </c>
      <c r="AQ220" s="4" t="s">
        <v>126</v>
      </c>
      <c r="AR220" s="4" t="s">
        <v>126</v>
      </c>
      <c r="AS220" s="4" t="s">
        <v>126</v>
      </c>
      <c r="AX220" s="4" t="s">
        <v>126</v>
      </c>
      <c r="AY220" s="4" t="s">
        <v>126</v>
      </c>
      <c r="AZ220" s="4" t="s">
        <v>126</v>
      </c>
      <c r="BA220" s="4" t="s">
        <v>126</v>
      </c>
      <c r="BF220" s="4" t="s">
        <v>126</v>
      </c>
      <c r="BG220" s="4" t="s">
        <v>126</v>
      </c>
      <c r="BH220" s="4" t="s">
        <v>126</v>
      </c>
      <c r="BI220" s="4" t="s">
        <v>126</v>
      </c>
      <c r="BJ220" s="4" t="s">
        <v>198</v>
      </c>
      <c r="BL220" s="4" t="s">
        <v>126</v>
      </c>
      <c r="BQ220" s="4" t="s">
        <v>126</v>
      </c>
      <c r="BR220" s="22"/>
      <c r="BS220" s="22"/>
      <c r="BW220" s="22"/>
    </row>
    <row r="221" spans="1:112" x14ac:dyDescent="0.25">
      <c r="AA221" s="53"/>
    </row>
    <row r="222" spans="1:112" x14ac:dyDescent="0.25">
      <c r="AA222" s="53"/>
    </row>
    <row r="223" spans="1:112" x14ac:dyDescent="0.25">
      <c r="X223" s="7">
        <f>X219*AB219</f>
        <v>3206408812.1999998</v>
      </c>
      <c r="Y223" s="52"/>
      <c r="Z223" s="52"/>
      <c r="AA223" s="53"/>
    </row>
    <row r="224" spans="1:112" x14ac:dyDescent="0.25">
      <c r="AA224" s="53"/>
    </row>
    <row r="225" spans="27:27" x14ac:dyDescent="0.25">
      <c r="AA225" s="53"/>
    </row>
    <row r="226" spans="27:27" x14ac:dyDescent="0.25">
      <c r="AA226" s="53"/>
    </row>
    <row r="227" spans="27:27" x14ac:dyDescent="0.25">
      <c r="AA227" s="53"/>
    </row>
    <row r="228" spans="27:27" x14ac:dyDescent="0.25">
      <c r="AA228" s="53"/>
    </row>
    <row r="229" spans="27:27" x14ac:dyDescent="0.25">
      <c r="AA229" s="53"/>
    </row>
    <row r="230" spans="27:27" x14ac:dyDescent="0.25">
      <c r="AA230" s="53"/>
    </row>
    <row r="231" spans="27:27" x14ac:dyDescent="0.25">
      <c r="AA231" s="53"/>
    </row>
    <row r="232" spans="27:27" x14ac:dyDescent="0.25">
      <c r="AA232" s="53"/>
    </row>
    <row r="233" spans="27:27" x14ac:dyDescent="0.25">
      <c r="AA233" s="53"/>
    </row>
    <row r="234" spans="27:27" x14ac:dyDescent="0.25">
      <c r="AA234" s="53"/>
    </row>
    <row r="235" spans="27:27" x14ac:dyDescent="0.25">
      <c r="AA235" s="53"/>
    </row>
    <row r="236" spans="27:27" x14ac:dyDescent="0.25">
      <c r="AA236" s="53"/>
    </row>
    <row r="237" spans="27:27" x14ac:dyDescent="0.25">
      <c r="AA237" s="53"/>
    </row>
    <row r="238" spans="27:27" x14ac:dyDescent="0.25">
      <c r="AA238" s="53"/>
    </row>
    <row r="239" spans="27:27" x14ac:dyDescent="0.25">
      <c r="AA239" s="53"/>
    </row>
    <row r="240" spans="27:27" x14ac:dyDescent="0.25">
      <c r="AA240" s="53"/>
    </row>
    <row r="241" spans="27:27" x14ac:dyDescent="0.25">
      <c r="AA241" s="53"/>
    </row>
    <row r="242" spans="27:27" x14ac:dyDescent="0.25">
      <c r="AA242" s="53"/>
    </row>
    <row r="243" spans="27:27" x14ac:dyDescent="0.25">
      <c r="AA243" s="53"/>
    </row>
    <row r="244" spans="27:27" x14ac:dyDescent="0.25">
      <c r="AA244" s="53"/>
    </row>
    <row r="245" spans="27:27" x14ac:dyDescent="0.25">
      <c r="AA245" s="53"/>
    </row>
    <row r="246" spans="27:27" x14ac:dyDescent="0.25">
      <c r="AA246" s="53"/>
    </row>
    <row r="247" spans="27:27" x14ac:dyDescent="0.25">
      <c r="AA247" s="53"/>
    </row>
    <row r="248" spans="27:27" x14ac:dyDescent="0.25">
      <c r="AA248" s="53"/>
    </row>
    <row r="249" spans="27:27" x14ac:dyDescent="0.25">
      <c r="AA249" s="53"/>
    </row>
    <row r="250" spans="27:27" x14ac:dyDescent="0.25">
      <c r="AA250" s="53"/>
    </row>
    <row r="251" spans="27:27" x14ac:dyDescent="0.25">
      <c r="AA251" s="53"/>
    </row>
    <row r="252" spans="27:27" x14ac:dyDescent="0.25">
      <c r="AA252" s="53"/>
    </row>
    <row r="253" spans="27:27" x14ac:dyDescent="0.25">
      <c r="AA253" s="53"/>
    </row>
    <row r="254" spans="27:27" x14ac:dyDescent="0.25">
      <c r="AA254" s="53"/>
    </row>
    <row r="255" spans="27:27" x14ac:dyDescent="0.25">
      <c r="AA255" s="53"/>
    </row>
    <row r="256" spans="27:27" x14ac:dyDescent="0.25">
      <c r="AA256" s="53"/>
    </row>
    <row r="257" spans="27:27" x14ac:dyDescent="0.25">
      <c r="AA257" s="53"/>
    </row>
    <row r="258" spans="27:27" x14ac:dyDescent="0.25">
      <c r="AA258" s="53"/>
    </row>
    <row r="259" spans="27:27" x14ac:dyDescent="0.25">
      <c r="AA259" s="53"/>
    </row>
    <row r="260" spans="27:27" x14ac:dyDescent="0.25">
      <c r="AA260" s="53"/>
    </row>
    <row r="261" spans="27:27" x14ac:dyDescent="0.25">
      <c r="AA261" s="53"/>
    </row>
    <row r="262" spans="27:27" x14ac:dyDescent="0.25">
      <c r="AA262" s="53"/>
    </row>
    <row r="263" spans="27:27" x14ac:dyDescent="0.25">
      <c r="AA263" s="53"/>
    </row>
    <row r="264" spans="27:27" x14ac:dyDescent="0.25">
      <c r="AA264" s="53"/>
    </row>
    <row r="265" spans="27:27" x14ac:dyDescent="0.25">
      <c r="AA265" s="53"/>
    </row>
    <row r="266" spans="27:27" x14ac:dyDescent="0.25">
      <c r="AA266" s="53"/>
    </row>
    <row r="267" spans="27:27" x14ac:dyDescent="0.25">
      <c r="AA267" s="53"/>
    </row>
    <row r="268" spans="27:27" x14ac:dyDescent="0.25">
      <c r="AA268" s="53"/>
    </row>
    <row r="269" spans="27:27" x14ac:dyDescent="0.25">
      <c r="AA269" s="53"/>
    </row>
    <row r="270" spans="27:27" x14ac:dyDescent="0.25">
      <c r="AA270" s="53"/>
    </row>
    <row r="271" spans="27:27" x14ac:dyDescent="0.25">
      <c r="AA271" s="53"/>
    </row>
    <row r="272" spans="27:27" x14ac:dyDescent="0.25">
      <c r="AA272" s="53"/>
    </row>
    <row r="273" spans="27:27" x14ac:dyDescent="0.25">
      <c r="AA273" s="53"/>
    </row>
    <row r="274" spans="27:27" x14ac:dyDescent="0.25">
      <c r="AA274" s="53"/>
    </row>
    <row r="275" spans="27:27" x14ac:dyDescent="0.25">
      <c r="AA275" s="53"/>
    </row>
    <row r="276" spans="27:27" x14ac:dyDescent="0.25">
      <c r="AA276" s="53"/>
    </row>
    <row r="277" spans="27:27" x14ac:dyDescent="0.25">
      <c r="AA277" s="53"/>
    </row>
    <row r="278" spans="27:27" x14ac:dyDescent="0.25">
      <c r="AA278" s="53"/>
    </row>
    <row r="279" spans="27:27" x14ac:dyDescent="0.25">
      <c r="AA279" s="53"/>
    </row>
    <row r="280" spans="27:27" x14ac:dyDescent="0.25">
      <c r="AA280" s="53"/>
    </row>
    <row r="281" spans="27:27" x14ac:dyDescent="0.25">
      <c r="AA281" s="53"/>
    </row>
    <row r="282" spans="27:27" x14ac:dyDescent="0.25">
      <c r="AA282" s="53"/>
    </row>
    <row r="283" spans="27:27" x14ac:dyDescent="0.25">
      <c r="AA283" s="53"/>
    </row>
    <row r="284" spans="27:27" x14ac:dyDescent="0.25">
      <c r="AA284" s="53"/>
    </row>
    <row r="285" spans="27:27" x14ac:dyDescent="0.25">
      <c r="AA285" s="53"/>
    </row>
    <row r="286" spans="27:27" x14ac:dyDescent="0.25">
      <c r="AA286" s="53"/>
    </row>
    <row r="287" spans="27:27" x14ac:dyDescent="0.25">
      <c r="AA287" s="53"/>
    </row>
    <row r="288" spans="27:27" x14ac:dyDescent="0.25">
      <c r="AA288" s="53"/>
    </row>
    <row r="289" spans="27:27" x14ac:dyDescent="0.25">
      <c r="AA289" s="53"/>
    </row>
    <row r="290" spans="27:27" x14ac:dyDescent="0.25">
      <c r="AA290" s="53"/>
    </row>
    <row r="291" spans="27:27" x14ac:dyDescent="0.25">
      <c r="AA291" s="53"/>
    </row>
    <row r="292" spans="27:27" x14ac:dyDescent="0.25">
      <c r="AA292" s="53"/>
    </row>
    <row r="293" spans="27:27" x14ac:dyDescent="0.25">
      <c r="AA293" s="53"/>
    </row>
    <row r="294" spans="27:27" x14ac:dyDescent="0.25">
      <c r="AA294" s="53"/>
    </row>
    <row r="295" spans="27:27" x14ac:dyDescent="0.25">
      <c r="AA295" s="53"/>
    </row>
    <row r="296" spans="27:27" x14ac:dyDescent="0.25">
      <c r="AA296" s="53"/>
    </row>
    <row r="297" spans="27:27" x14ac:dyDescent="0.25">
      <c r="AA297" s="53"/>
    </row>
    <row r="298" spans="27:27" x14ac:dyDescent="0.25">
      <c r="AA298" s="53"/>
    </row>
    <row r="299" spans="27:27" x14ac:dyDescent="0.25">
      <c r="AA299" s="53"/>
    </row>
    <row r="300" spans="27:27" x14ac:dyDescent="0.25">
      <c r="AA300" s="53"/>
    </row>
    <row r="301" spans="27:27" x14ac:dyDescent="0.25">
      <c r="AA301" s="53"/>
    </row>
    <row r="302" spans="27:27" x14ac:dyDescent="0.25">
      <c r="AA302" s="53"/>
    </row>
    <row r="303" spans="27:27" x14ac:dyDescent="0.25">
      <c r="AA303" s="53"/>
    </row>
    <row r="304" spans="27:27" x14ac:dyDescent="0.25">
      <c r="AA304" s="53"/>
    </row>
    <row r="305" spans="27:27" x14ac:dyDescent="0.25">
      <c r="AA305" s="53"/>
    </row>
    <row r="306" spans="27:27" x14ac:dyDescent="0.25">
      <c r="AA306" s="53"/>
    </row>
    <row r="307" spans="27:27" x14ac:dyDescent="0.25">
      <c r="AA307" s="53"/>
    </row>
    <row r="308" spans="27:27" x14ac:dyDescent="0.25">
      <c r="AA308" s="53"/>
    </row>
    <row r="309" spans="27:27" x14ac:dyDescent="0.25">
      <c r="AA309" s="53"/>
    </row>
    <row r="310" spans="27:27" x14ac:dyDescent="0.25">
      <c r="AA310" s="53"/>
    </row>
    <row r="311" spans="27:27" x14ac:dyDescent="0.25">
      <c r="AA311" s="53"/>
    </row>
    <row r="312" spans="27:27" x14ac:dyDescent="0.25">
      <c r="AA312" s="53"/>
    </row>
    <row r="313" spans="27:27" x14ac:dyDescent="0.25">
      <c r="AA313" s="53"/>
    </row>
    <row r="314" spans="27:27" x14ac:dyDescent="0.25">
      <c r="AA314" s="53"/>
    </row>
    <row r="315" spans="27:27" x14ac:dyDescent="0.25">
      <c r="AA315" s="53"/>
    </row>
    <row r="316" spans="27:27" x14ac:dyDescent="0.25">
      <c r="AA316" s="53"/>
    </row>
    <row r="317" spans="27:27" x14ac:dyDescent="0.25">
      <c r="AA317" s="53"/>
    </row>
    <row r="318" spans="27:27" x14ac:dyDescent="0.25">
      <c r="AA318" s="53"/>
    </row>
    <row r="319" spans="27:27" x14ac:dyDescent="0.25">
      <c r="AA319" s="53"/>
    </row>
    <row r="320" spans="27:27" x14ac:dyDescent="0.25">
      <c r="AA320" s="53"/>
    </row>
    <row r="321" spans="27:27" x14ac:dyDescent="0.25">
      <c r="AA321" s="53"/>
    </row>
    <row r="322" spans="27:27" x14ac:dyDescent="0.25">
      <c r="AA322" s="53"/>
    </row>
    <row r="323" spans="27:27" x14ac:dyDescent="0.25">
      <c r="AA323" s="53"/>
    </row>
    <row r="324" spans="27:27" x14ac:dyDescent="0.25">
      <c r="AA324" s="53"/>
    </row>
    <row r="325" spans="27:27" x14ac:dyDescent="0.25">
      <c r="AA325" s="53"/>
    </row>
    <row r="326" spans="27:27" x14ac:dyDescent="0.25">
      <c r="AA326" s="53"/>
    </row>
    <row r="327" spans="27:27" x14ac:dyDescent="0.25">
      <c r="AA327" s="53"/>
    </row>
    <row r="328" spans="27:27" x14ac:dyDescent="0.25">
      <c r="AA328" s="53"/>
    </row>
    <row r="329" spans="27:27" x14ac:dyDescent="0.25">
      <c r="AA329" s="53"/>
    </row>
    <row r="330" spans="27:27" x14ac:dyDescent="0.25">
      <c r="AA330" s="53"/>
    </row>
    <row r="331" spans="27:27" x14ac:dyDescent="0.25">
      <c r="AA331" s="53"/>
    </row>
    <row r="332" spans="27:27" x14ac:dyDescent="0.25">
      <c r="AA332" s="53"/>
    </row>
    <row r="333" spans="27:27" x14ac:dyDescent="0.25">
      <c r="AA333" s="53"/>
    </row>
    <row r="334" spans="27:27" x14ac:dyDescent="0.25">
      <c r="AA334" s="53"/>
    </row>
    <row r="335" spans="27:27" x14ac:dyDescent="0.25">
      <c r="AA335" s="53"/>
    </row>
    <row r="336" spans="27:27" x14ac:dyDescent="0.25">
      <c r="AA336" s="53"/>
    </row>
    <row r="337" spans="27:27" x14ac:dyDescent="0.25">
      <c r="AA337" s="53"/>
    </row>
    <row r="338" spans="27:27" x14ac:dyDescent="0.25">
      <c r="AA338" s="53"/>
    </row>
    <row r="339" spans="27:27" x14ac:dyDescent="0.25">
      <c r="AA339" s="53"/>
    </row>
    <row r="340" spans="27:27" x14ac:dyDescent="0.25">
      <c r="AA340" s="53"/>
    </row>
    <row r="341" spans="27:27" x14ac:dyDescent="0.25">
      <c r="AA341" s="53"/>
    </row>
    <row r="342" spans="27:27" x14ac:dyDescent="0.25">
      <c r="AA342" s="53"/>
    </row>
    <row r="343" spans="27:27" x14ac:dyDescent="0.25">
      <c r="AA343" s="53"/>
    </row>
    <row r="344" spans="27:27" x14ac:dyDescent="0.25">
      <c r="AA344" s="53"/>
    </row>
    <row r="345" spans="27:27" x14ac:dyDescent="0.25">
      <c r="AA345" s="53"/>
    </row>
    <row r="346" spans="27:27" x14ac:dyDescent="0.25">
      <c r="AA346" s="53"/>
    </row>
    <row r="347" spans="27:27" x14ac:dyDescent="0.25">
      <c r="AA347" s="53"/>
    </row>
    <row r="348" spans="27:27" x14ac:dyDescent="0.25">
      <c r="AA348" s="53"/>
    </row>
    <row r="349" spans="27:27" x14ac:dyDescent="0.25">
      <c r="AA349" s="53"/>
    </row>
    <row r="350" spans="27:27" x14ac:dyDescent="0.25">
      <c r="AA350" s="53"/>
    </row>
    <row r="351" spans="27:27" x14ac:dyDescent="0.25">
      <c r="AA351" s="53"/>
    </row>
    <row r="352" spans="27:27" x14ac:dyDescent="0.25">
      <c r="AA352" s="53"/>
    </row>
    <row r="353" spans="27:27" x14ac:dyDescent="0.25">
      <c r="AA353" s="53"/>
    </row>
    <row r="354" spans="27:27" x14ac:dyDescent="0.25">
      <c r="AA354" s="53"/>
    </row>
    <row r="355" spans="27:27" x14ac:dyDescent="0.25">
      <c r="AA355" s="53"/>
    </row>
    <row r="356" spans="27:27" x14ac:dyDescent="0.25">
      <c r="AA356" s="53"/>
    </row>
    <row r="357" spans="27:27" x14ac:dyDescent="0.25">
      <c r="AA357" s="53"/>
    </row>
    <row r="358" spans="27:27" x14ac:dyDescent="0.25">
      <c r="AA358" s="53"/>
    </row>
    <row r="359" spans="27:27" x14ac:dyDescent="0.25">
      <c r="AA359" s="53"/>
    </row>
    <row r="360" spans="27:27" x14ac:dyDescent="0.25">
      <c r="AA360" s="53"/>
    </row>
    <row r="361" spans="27:27" x14ac:dyDescent="0.25">
      <c r="AA361" s="53"/>
    </row>
    <row r="362" spans="27:27" x14ac:dyDescent="0.25">
      <c r="AA362" s="53"/>
    </row>
    <row r="363" spans="27:27" x14ac:dyDescent="0.25">
      <c r="AA363" s="53"/>
    </row>
    <row r="364" spans="27:27" x14ac:dyDescent="0.25">
      <c r="AA364" s="53"/>
    </row>
    <row r="365" spans="27:27" x14ac:dyDescent="0.25">
      <c r="AA365" s="53"/>
    </row>
    <row r="366" spans="27:27" x14ac:dyDescent="0.25">
      <c r="AA366" s="53"/>
    </row>
    <row r="367" spans="27:27" x14ac:dyDescent="0.25">
      <c r="AA367" s="53"/>
    </row>
    <row r="368" spans="27:27" x14ac:dyDescent="0.25">
      <c r="AA368" s="53"/>
    </row>
    <row r="369" spans="27:27" x14ac:dyDescent="0.25">
      <c r="AA369" s="53"/>
    </row>
    <row r="370" spans="27:27" x14ac:dyDescent="0.25">
      <c r="AA370" s="53"/>
    </row>
    <row r="371" spans="27:27" x14ac:dyDescent="0.25">
      <c r="AA371" s="53"/>
    </row>
    <row r="372" spans="27:27" x14ac:dyDescent="0.25">
      <c r="AA372" s="53"/>
    </row>
    <row r="373" spans="27:27" x14ac:dyDescent="0.25">
      <c r="AA373" s="53"/>
    </row>
    <row r="374" spans="27:27" x14ac:dyDescent="0.25">
      <c r="AA374" s="53"/>
    </row>
    <row r="375" spans="27:27" x14ac:dyDescent="0.25">
      <c r="AA375" s="53"/>
    </row>
    <row r="376" spans="27:27" x14ac:dyDescent="0.25">
      <c r="AA376" s="53"/>
    </row>
    <row r="377" spans="27:27" x14ac:dyDescent="0.25">
      <c r="AA377" s="53"/>
    </row>
    <row r="378" spans="27:27" x14ac:dyDescent="0.25">
      <c r="AA378" s="53"/>
    </row>
    <row r="379" spans="27:27" x14ac:dyDescent="0.25">
      <c r="AA379" s="53"/>
    </row>
    <row r="380" spans="27:27" x14ac:dyDescent="0.25">
      <c r="AA380" s="53"/>
    </row>
    <row r="381" spans="27:27" x14ac:dyDescent="0.25">
      <c r="AA381" s="53"/>
    </row>
    <row r="382" spans="27:27" x14ac:dyDescent="0.25">
      <c r="AA382" s="53"/>
    </row>
    <row r="383" spans="27:27" x14ac:dyDescent="0.25">
      <c r="AA383" s="53"/>
    </row>
    <row r="384" spans="27:27" x14ac:dyDescent="0.25">
      <c r="AA384" s="53"/>
    </row>
    <row r="385" spans="27:27" x14ac:dyDescent="0.25">
      <c r="AA385" s="53"/>
    </row>
    <row r="386" spans="27:27" x14ac:dyDescent="0.25">
      <c r="AA386" s="53"/>
    </row>
    <row r="387" spans="27:27" x14ac:dyDescent="0.25">
      <c r="AA387" s="53"/>
    </row>
    <row r="388" spans="27:27" x14ac:dyDescent="0.25">
      <c r="AA388" s="53"/>
    </row>
    <row r="389" spans="27:27" x14ac:dyDescent="0.25">
      <c r="AA389" s="53"/>
    </row>
    <row r="390" spans="27:27" x14ac:dyDescent="0.25">
      <c r="AA390" s="53"/>
    </row>
    <row r="391" spans="27:27" x14ac:dyDescent="0.25">
      <c r="AA391" s="53"/>
    </row>
    <row r="392" spans="27:27" x14ac:dyDescent="0.25">
      <c r="AA392" s="53"/>
    </row>
    <row r="393" spans="27:27" x14ac:dyDescent="0.25">
      <c r="AA393" s="53"/>
    </row>
    <row r="394" spans="27:27" x14ac:dyDescent="0.25">
      <c r="AA394" s="53"/>
    </row>
    <row r="395" spans="27:27" x14ac:dyDescent="0.25">
      <c r="AA395" s="53"/>
    </row>
    <row r="396" spans="27:27" x14ac:dyDescent="0.25">
      <c r="AA396" s="53"/>
    </row>
    <row r="397" spans="27:27" x14ac:dyDescent="0.25">
      <c r="AA397" s="53"/>
    </row>
    <row r="398" spans="27:27" x14ac:dyDescent="0.25">
      <c r="AA398" s="53"/>
    </row>
    <row r="399" spans="27:27" x14ac:dyDescent="0.25">
      <c r="AA399" s="53"/>
    </row>
    <row r="400" spans="27:27" x14ac:dyDescent="0.25">
      <c r="AA400" s="53"/>
    </row>
    <row r="401" spans="27:27" x14ac:dyDescent="0.25">
      <c r="AA401" s="53"/>
    </row>
    <row r="402" spans="27:27" x14ac:dyDescent="0.25">
      <c r="AA402" s="53"/>
    </row>
    <row r="403" spans="27:27" x14ac:dyDescent="0.25">
      <c r="AA403" s="53"/>
    </row>
    <row r="404" spans="27:27" x14ac:dyDescent="0.25">
      <c r="AA404" s="53"/>
    </row>
    <row r="405" spans="27:27" x14ac:dyDescent="0.25">
      <c r="AA405" s="53"/>
    </row>
    <row r="406" spans="27:27" x14ac:dyDescent="0.25">
      <c r="AA406" s="53"/>
    </row>
    <row r="407" spans="27:27" x14ac:dyDescent="0.25">
      <c r="AA407" s="53"/>
    </row>
    <row r="408" spans="27:27" x14ac:dyDescent="0.25">
      <c r="AA408" s="53"/>
    </row>
    <row r="409" spans="27:27" x14ac:dyDescent="0.25">
      <c r="AA409" s="53"/>
    </row>
    <row r="410" spans="27:27" x14ac:dyDescent="0.25">
      <c r="AA410" s="53"/>
    </row>
    <row r="411" spans="27:27" x14ac:dyDescent="0.25">
      <c r="AA411" s="53"/>
    </row>
    <row r="412" spans="27:27" x14ac:dyDescent="0.25">
      <c r="AA412" s="53"/>
    </row>
    <row r="413" spans="27:27" x14ac:dyDescent="0.25">
      <c r="AA413" s="53"/>
    </row>
    <row r="414" spans="27:27" x14ac:dyDescent="0.25">
      <c r="AA414" s="53"/>
    </row>
    <row r="415" spans="27:27" x14ac:dyDescent="0.25">
      <c r="AA415" s="53"/>
    </row>
    <row r="416" spans="27:27" x14ac:dyDescent="0.25">
      <c r="AA416" s="53"/>
    </row>
    <row r="417" spans="27:27" x14ac:dyDescent="0.25">
      <c r="AA417" s="53"/>
    </row>
    <row r="418" spans="27:27" x14ac:dyDescent="0.25">
      <c r="AA418" s="53"/>
    </row>
    <row r="419" spans="27:27" x14ac:dyDescent="0.25">
      <c r="AA419" s="53"/>
    </row>
    <row r="420" spans="27:27" x14ac:dyDescent="0.25">
      <c r="AA420" s="53"/>
    </row>
    <row r="421" spans="27:27" x14ac:dyDescent="0.25">
      <c r="AA421" s="53"/>
    </row>
    <row r="422" spans="27:27" x14ac:dyDescent="0.25">
      <c r="AA422" s="53"/>
    </row>
    <row r="423" spans="27:27" x14ac:dyDescent="0.25">
      <c r="AA423" s="53"/>
    </row>
    <row r="424" spans="27:27" x14ac:dyDescent="0.25">
      <c r="AA424" s="53"/>
    </row>
    <row r="425" spans="27:27" x14ac:dyDescent="0.25">
      <c r="AA425" s="53"/>
    </row>
    <row r="426" spans="27:27" x14ac:dyDescent="0.25">
      <c r="AA426" s="53"/>
    </row>
    <row r="427" spans="27:27" x14ac:dyDescent="0.25">
      <c r="AA427" s="53"/>
    </row>
    <row r="428" spans="27:27" x14ac:dyDescent="0.25">
      <c r="AA428" s="53"/>
    </row>
    <row r="429" spans="27:27" x14ac:dyDescent="0.25">
      <c r="AA429" s="53"/>
    </row>
    <row r="430" spans="27:27" x14ac:dyDescent="0.25">
      <c r="AA430" s="53"/>
    </row>
    <row r="431" spans="27:27" x14ac:dyDescent="0.25">
      <c r="AA431" s="53"/>
    </row>
    <row r="432" spans="27:27" x14ac:dyDescent="0.25">
      <c r="AA432" s="53"/>
    </row>
    <row r="433" spans="27:27" x14ac:dyDescent="0.25">
      <c r="AA433" s="53"/>
    </row>
    <row r="434" spans="27:27" x14ac:dyDescent="0.25">
      <c r="AA434" s="53"/>
    </row>
    <row r="435" spans="27:27" x14ac:dyDescent="0.25">
      <c r="AA435" s="53"/>
    </row>
    <row r="436" spans="27:27" x14ac:dyDescent="0.25">
      <c r="AA436" s="53"/>
    </row>
    <row r="437" spans="27:27" x14ac:dyDescent="0.25">
      <c r="AA437" s="53"/>
    </row>
    <row r="438" spans="27:27" x14ac:dyDescent="0.25">
      <c r="AA438" s="53"/>
    </row>
    <row r="439" spans="27:27" x14ac:dyDescent="0.25">
      <c r="AA439" s="53"/>
    </row>
    <row r="440" spans="27:27" x14ac:dyDescent="0.25">
      <c r="AA440" s="53"/>
    </row>
    <row r="441" spans="27:27" x14ac:dyDescent="0.25">
      <c r="AA441" s="53"/>
    </row>
    <row r="442" spans="27:27" x14ac:dyDescent="0.25">
      <c r="AA442" s="53"/>
    </row>
    <row r="443" spans="27:27" x14ac:dyDescent="0.25">
      <c r="AA443" s="53"/>
    </row>
    <row r="444" spans="27:27" x14ac:dyDescent="0.25">
      <c r="AA444" s="53"/>
    </row>
    <row r="445" spans="27:27" x14ac:dyDescent="0.25">
      <c r="AA445" s="53"/>
    </row>
    <row r="446" spans="27:27" x14ac:dyDescent="0.25">
      <c r="AA446" s="53"/>
    </row>
    <row r="447" spans="27:27" x14ac:dyDescent="0.25">
      <c r="AA447" s="53"/>
    </row>
    <row r="448" spans="27:27" x14ac:dyDescent="0.25">
      <c r="AA448" s="53"/>
    </row>
    <row r="449" spans="27:27" x14ac:dyDescent="0.25">
      <c r="AA449" s="53"/>
    </row>
    <row r="450" spans="27:27" x14ac:dyDescent="0.25">
      <c r="AA450" s="53"/>
    </row>
    <row r="451" spans="27:27" x14ac:dyDescent="0.25">
      <c r="AA451" s="53"/>
    </row>
    <row r="452" spans="27:27" x14ac:dyDescent="0.25">
      <c r="AA452" s="53"/>
    </row>
    <row r="453" spans="27:27" x14ac:dyDescent="0.25">
      <c r="AA453" s="53"/>
    </row>
    <row r="454" spans="27:27" x14ac:dyDescent="0.25">
      <c r="AA454" s="53"/>
    </row>
    <row r="455" spans="27:27" x14ac:dyDescent="0.25">
      <c r="AA455" s="53"/>
    </row>
    <row r="456" spans="27:27" x14ac:dyDescent="0.25">
      <c r="AA456" s="53"/>
    </row>
    <row r="457" spans="27:27" x14ac:dyDescent="0.25">
      <c r="AA457" s="53"/>
    </row>
    <row r="458" spans="27:27" x14ac:dyDescent="0.25">
      <c r="AA458" s="53"/>
    </row>
    <row r="459" spans="27:27" x14ac:dyDescent="0.25">
      <c r="AA459" s="53"/>
    </row>
    <row r="460" spans="27:27" x14ac:dyDescent="0.25">
      <c r="AA460" s="53"/>
    </row>
    <row r="461" spans="27:27" x14ac:dyDescent="0.25">
      <c r="AA461" s="53"/>
    </row>
    <row r="462" spans="27:27" x14ac:dyDescent="0.25">
      <c r="AA462" s="53"/>
    </row>
    <row r="463" spans="27:27" x14ac:dyDescent="0.25">
      <c r="AA463" s="53"/>
    </row>
    <row r="464" spans="27:27" x14ac:dyDescent="0.25">
      <c r="AA464" s="53"/>
    </row>
    <row r="465" spans="27:27" x14ac:dyDescent="0.25">
      <c r="AA465" s="53"/>
    </row>
    <row r="466" spans="27:27" x14ac:dyDescent="0.25">
      <c r="AA466" s="53"/>
    </row>
    <row r="467" spans="27:27" x14ac:dyDescent="0.25">
      <c r="AA467" s="53"/>
    </row>
    <row r="468" spans="27:27" x14ac:dyDescent="0.25">
      <c r="AA468" s="53"/>
    </row>
    <row r="469" spans="27:27" x14ac:dyDescent="0.25">
      <c r="AA469" s="53"/>
    </row>
    <row r="470" spans="27:27" x14ac:dyDescent="0.25">
      <c r="AA470" s="53"/>
    </row>
    <row r="471" spans="27:27" x14ac:dyDescent="0.25">
      <c r="AA471" s="53"/>
    </row>
    <row r="472" spans="27:27" x14ac:dyDescent="0.25">
      <c r="AA472" s="53"/>
    </row>
    <row r="473" spans="27:27" x14ac:dyDescent="0.25">
      <c r="AA473" s="53"/>
    </row>
    <row r="474" spans="27:27" x14ac:dyDescent="0.25">
      <c r="AA474" s="53"/>
    </row>
    <row r="475" spans="27:27" x14ac:dyDescent="0.25">
      <c r="AA475" s="53"/>
    </row>
    <row r="476" spans="27:27" x14ac:dyDescent="0.25">
      <c r="AA476" s="53"/>
    </row>
    <row r="477" spans="27:27" x14ac:dyDescent="0.25">
      <c r="AA477" s="53"/>
    </row>
    <row r="478" spans="27:27" x14ac:dyDescent="0.25">
      <c r="AA478" s="53"/>
    </row>
    <row r="479" spans="27:27" x14ac:dyDescent="0.25">
      <c r="AA479" s="53"/>
    </row>
    <row r="480" spans="27:27" x14ac:dyDescent="0.25">
      <c r="AA480" s="53"/>
    </row>
    <row r="481" spans="27:27" x14ac:dyDescent="0.25">
      <c r="AA481" s="53"/>
    </row>
    <row r="482" spans="27:27" x14ac:dyDescent="0.25">
      <c r="AA482" s="53"/>
    </row>
    <row r="483" spans="27:27" x14ac:dyDescent="0.25">
      <c r="AA483" s="53"/>
    </row>
    <row r="484" spans="27:27" x14ac:dyDescent="0.25">
      <c r="AA484" s="53"/>
    </row>
    <row r="485" spans="27:27" x14ac:dyDescent="0.25">
      <c r="AA485" s="53"/>
    </row>
    <row r="486" spans="27:27" x14ac:dyDescent="0.25">
      <c r="AA486" s="53"/>
    </row>
    <row r="487" spans="27:27" x14ac:dyDescent="0.25">
      <c r="AA487" s="53"/>
    </row>
    <row r="488" spans="27:27" x14ac:dyDescent="0.25">
      <c r="AA488" s="53"/>
    </row>
    <row r="489" spans="27:27" x14ac:dyDescent="0.25">
      <c r="AA489" s="53"/>
    </row>
    <row r="490" spans="27:27" x14ac:dyDescent="0.25">
      <c r="AA490" s="53"/>
    </row>
    <row r="491" spans="27:27" x14ac:dyDescent="0.25">
      <c r="AA491" s="53"/>
    </row>
    <row r="492" spans="27:27" x14ac:dyDescent="0.25">
      <c r="AA492" s="53"/>
    </row>
    <row r="493" spans="27:27" x14ac:dyDescent="0.25">
      <c r="AA493" s="53"/>
    </row>
    <row r="494" spans="27:27" x14ac:dyDescent="0.25">
      <c r="AA494" s="53"/>
    </row>
    <row r="495" spans="27:27" x14ac:dyDescent="0.25">
      <c r="AA495" s="53"/>
    </row>
    <row r="496" spans="27:27" x14ac:dyDescent="0.25">
      <c r="AA496" s="53"/>
    </row>
    <row r="497" spans="27:27" x14ac:dyDescent="0.25">
      <c r="AA497" s="53"/>
    </row>
    <row r="498" spans="27:27" x14ac:dyDescent="0.25">
      <c r="AA498" s="53"/>
    </row>
    <row r="499" spans="27:27" x14ac:dyDescent="0.25">
      <c r="AA499" s="53"/>
    </row>
    <row r="500" spans="27:27" x14ac:dyDescent="0.25">
      <c r="AA500" s="53"/>
    </row>
    <row r="501" spans="27:27" x14ac:dyDescent="0.25">
      <c r="AA501" s="53"/>
    </row>
    <row r="502" spans="27:27" x14ac:dyDescent="0.25">
      <c r="AA502" s="53"/>
    </row>
    <row r="503" spans="27:27" x14ac:dyDescent="0.25">
      <c r="AA503" s="53"/>
    </row>
    <row r="504" spans="27:27" x14ac:dyDescent="0.25">
      <c r="AA504" s="53"/>
    </row>
    <row r="505" spans="27:27" x14ac:dyDescent="0.25">
      <c r="AA505" s="53"/>
    </row>
    <row r="506" spans="27:27" x14ac:dyDescent="0.25">
      <c r="AA506" s="53"/>
    </row>
    <row r="507" spans="27:27" x14ac:dyDescent="0.25">
      <c r="AA507" s="53"/>
    </row>
    <row r="508" spans="27:27" x14ac:dyDescent="0.25">
      <c r="AA508" s="53"/>
    </row>
    <row r="509" spans="27:27" x14ac:dyDescent="0.25">
      <c r="AA509" s="53"/>
    </row>
    <row r="510" spans="27:27" x14ac:dyDescent="0.25">
      <c r="AA510" s="53"/>
    </row>
    <row r="511" spans="27:27" x14ac:dyDescent="0.25">
      <c r="AA511" s="53"/>
    </row>
    <row r="512" spans="27:27" x14ac:dyDescent="0.25">
      <c r="AA512" s="53"/>
    </row>
    <row r="513" spans="27:27" x14ac:dyDescent="0.25">
      <c r="AA513" s="53"/>
    </row>
    <row r="514" spans="27:27" x14ac:dyDescent="0.25">
      <c r="AA514" s="53"/>
    </row>
    <row r="515" spans="27:27" x14ac:dyDescent="0.25">
      <c r="AA515" s="53"/>
    </row>
    <row r="516" spans="27:27" x14ac:dyDescent="0.25">
      <c r="AA516" s="53"/>
    </row>
    <row r="517" spans="27:27" x14ac:dyDescent="0.25">
      <c r="AA517" s="53"/>
    </row>
    <row r="518" spans="27:27" x14ac:dyDescent="0.25">
      <c r="AA518" s="53"/>
    </row>
    <row r="519" spans="27:27" x14ac:dyDescent="0.25">
      <c r="AA519" s="53"/>
    </row>
    <row r="520" spans="27:27" x14ac:dyDescent="0.25">
      <c r="AA520" s="53"/>
    </row>
    <row r="521" spans="27:27" x14ac:dyDescent="0.25">
      <c r="AA521" s="53"/>
    </row>
    <row r="522" spans="27:27" x14ac:dyDescent="0.25">
      <c r="AA522" s="53"/>
    </row>
    <row r="523" spans="27:27" x14ac:dyDescent="0.25">
      <c r="AA523" s="53"/>
    </row>
    <row r="524" spans="27:27" x14ac:dyDescent="0.25">
      <c r="AA524" s="53"/>
    </row>
    <row r="525" spans="27:27" x14ac:dyDescent="0.25">
      <c r="AA525" s="53"/>
    </row>
    <row r="526" spans="27:27" x14ac:dyDescent="0.25">
      <c r="AA526" s="53"/>
    </row>
    <row r="527" spans="27:27" x14ac:dyDescent="0.25">
      <c r="AA527" s="53"/>
    </row>
    <row r="528" spans="27:27" x14ac:dyDescent="0.25">
      <c r="AA528" s="53"/>
    </row>
    <row r="529" spans="27:27" x14ac:dyDescent="0.25">
      <c r="AA529" s="53"/>
    </row>
    <row r="530" spans="27:27" x14ac:dyDescent="0.25">
      <c r="AA530" s="53"/>
    </row>
    <row r="531" spans="27:27" x14ac:dyDescent="0.25">
      <c r="AA531" s="53"/>
    </row>
    <row r="532" spans="27:27" x14ac:dyDescent="0.25">
      <c r="AA532" s="53"/>
    </row>
    <row r="533" spans="27:27" x14ac:dyDescent="0.25">
      <c r="AA533" s="53"/>
    </row>
    <row r="534" spans="27:27" x14ac:dyDescent="0.25">
      <c r="AA534" s="53"/>
    </row>
    <row r="535" spans="27:27" x14ac:dyDescent="0.25">
      <c r="AA535" s="53"/>
    </row>
    <row r="536" spans="27:27" x14ac:dyDescent="0.25">
      <c r="AA536" s="53"/>
    </row>
    <row r="537" spans="27:27" x14ac:dyDescent="0.25">
      <c r="AA537" s="53"/>
    </row>
    <row r="538" spans="27:27" x14ac:dyDescent="0.25">
      <c r="AA538" s="53"/>
    </row>
    <row r="539" spans="27:27" x14ac:dyDescent="0.25">
      <c r="AA539" s="53"/>
    </row>
    <row r="540" spans="27:27" x14ac:dyDescent="0.25">
      <c r="AA540" s="53"/>
    </row>
    <row r="541" spans="27:27" x14ac:dyDescent="0.25">
      <c r="AA541" s="53"/>
    </row>
    <row r="542" spans="27:27" x14ac:dyDescent="0.25">
      <c r="AA542" s="53"/>
    </row>
    <row r="543" spans="27:27" x14ac:dyDescent="0.25">
      <c r="AA543" s="53"/>
    </row>
    <row r="544" spans="27:27" x14ac:dyDescent="0.25">
      <c r="AA544" s="53"/>
    </row>
    <row r="545" spans="27:27" x14ac:dyDescent="0.25">
      <c r="AA545" s="53"/>
    </row>
    <row r="546" spans="27:27" x14ac:dyDescent="0.25">
      <c r="AA546" s="53"/>
    </row>
    <row r="547" spans="27:27" x14ac:dyDescent="0.25">
      <c r="AA547" s="53"/>
    </row>
    <row r="548" spans="27:27" x14ac:dyDescent="0.25">
      <c r="AA548" s="53"/>
    </row>
    <row r="549" spans="27:27" x14ac:dyDescent="0.25">
      <c r="AA549" s="53"/>
    </row>
    <row r="550" spans="27:27" x14ac:dyDescent="0.25">
      <c r="AA550" s="53"/>
    </row>
    <row r="551" spans="27:27" x14ac:dyDescent="0.25">
      <c r="AA551" s="53"/>
    </row>
    <row r="552" spans="27:27" x14ac:dyDescent="0.25">
      <c r="AA552" s="53"/>
    </row>
    <row r="553" spans="27:27" x14ac:dyDescent="0.25">
      <c r="AA553" s="53"/>
    </row>
    <row r="554" spans="27:27" x14ac:dyDescent="0.25">
      <c r="AA554" s="53"/>
    </row>
    <row r="555" spans="27:27" x14ac:dyDescent="0.25">
      <c r="AA555" s="53"/>
    </row>
    <row r="556" spans="27:27" x14ac:dyDescent="0.25">
      <c r="AA556" s="53"/>
    </row>
    <row r="557" spans="27:27" x14ac:dyDescent="0.25">
      <c r="AA557" s="53"/>
    </row>
    <row r="558" spans="27:27" x14ac:dyDescent="0.25">
      <c r="AA558" s="53"/>
    </row>
    <row r="559" spans="27:27" x14ac:dyDescent="0.25">
      <c r="AA559" s="53"/>
    </row>
    <row r="560" spans="27:27" x14ac:dyDescent="0.25">
      <c r="AA560" s="53"/>
    </row>
    <row r="561" spans="27:27" x14ac:dyDescent="0.25">
      <c r="AA561" s="53"/>
    </row>
    <row r="562" spans="27:27" x14ac:dyDescent="0.25">
      <c r="AA562" s="53"/>
    </row>
    <row r="563" spans="27:27" x14ac:dyDescent="0.25">
      <c r="AA563" s="53"/>
    </row>
    <row r="564" spans="27:27" x14ac:dyDescent="0.25">
      <c r="AA564" s="53"/>
    </row>
    <row r="565" spans="27:27" x14ac:dyDescent="0.25">
      <c r="AA565" s="53"/>
    </row>
    <row r="566" spans="27:27" x14ac:dyDescent="0.25">
      <c r="AA566" s="53"/>
    </row>
    <row r="567" spans="27:27" x14ac:dyDescent="0.25">
      <c r="AA567" s="53"/>
    </row>
    <row r="568" spans="27:27" x14ac:dyDescent="0.25">
      <c r="AA568" s="53"/>
    </row>
    <row r="569" spans="27:27" x14ac:dyDescent="0.25">
      <c r="AA569" s="53"/>
    </row>
    <row r="570" spans="27:27" x14ac:dyDescent="0.25">
      <c r="AA570" s="53"/>
    </row>
    <row r="571" spans="27:27" x14ac:dyDescent="0.25">
      <c r="AA571" s="53"/>
    </row>
    <row r="572" spans="27:27" x14ac:dyDescent="0.25">
      <c r="AA572" s="53"/>
    </row>
    <row r="573" spans="27:27" x14ac:dyDescent="0.25">
      <c r="AA573" s="53"/>
    </row>
    <row r="574" spans="27:27" x14ac:dyDescent="0.25">
      <c r="AA574" s="53"/>
    </row>
    <row r="575" spans="27:27" x14ac:dyDescent="0.25">
      <c r="AA575" s="53"/>
    </row>
    <row r="576" spans="27:27" x14ac:dyDescent="0.25">
      <c r="AA576" s="53"/>
    </row>
    <row r="577" spans="27:27" x14ac:dyDescent="0.25">
      <c r="AA577" s="53"/>
    </row>
    <row r="578" spans="27:27" x14ac:dyDescent="0.25">
      <c r="AA578" s="53"/>
    </row>
    <row r="579" spans="27:27" x14ac:dyDescent="0.25">
      <c r="AA579" s="53"/>
    </row>
    <row r="580" spans="27:27" x14ac:dyDescent="0.25">
      <c r="AA580" s="53"/>
    </row>
    <row r="581" spans="27:27" x14ac:dyDescent="0.25">
      <c r="AA581" s="53"/>
    </row>
    <row r="582" spans="27:27" x14ac:dyDescent="0.25">
      <c r="AA582" s="53"/>
    </row>
    <row r="583" spans="27:27" x14ac:dyDescent="0.25">
      <c r="AA583" s="53"/>
    </row>
    <row r="584" spans="27:27" x14ac:dyDescent="0.25">
      <c r="AA584" s="53"/>
    </row>
    <row r="585" spans="27:27" x14ac:dyDescent="0.25">
      <c r="AA585" s="53"/>
    </row>
    <row r="586" spans="27:27" x14ac:dyDescent="0.25">
      <c r="AA586" s="53"/>
    </row>
    <row r="587" spans="27:27" x14ac:dyDescent="0.25">
      <c r="AA587" s="53"/>
    </row>
    <row r="588" spans="27:27" x14ac:dyDescent="0.25">
      <c r="AA588" s="53"/>
    </row>
    <row r="589" spans="27:27" x14ac:dyDescent="0.25">
      <c r="AA589" s="53"/>
    </row>
    <row r="590" spans="27:27" x14ac:dyDescent="0.25">
      <c r="AA590" s="53"/>
    </row>
    <row r="591" spans="27:27" x14ac:dyDescent="0.25">
      <c r="AA591" s="53"/>
    </row>
    <row r="592" spans="27:27" x14ac:dyDescent="0.25">
      <c r="AA592" s="53"/>
    </row>
    <row r="593" spans="27:27" x14ac:dyDescent="0.25">
      <c r="AA593" s="53"/>
    </row>
    <row r="594" spans="27:27" x14ac:dyDescent="0.25">
      <c r="AA594" s="53"/>
    </row>
    <row r="595" spans="27:27" x14ac:dyDescent="0.25">
      <c r="AA595" s="53"/>
    </row>
    <row r="596" spans="27:27" x14ac:dyDescent="0.25">
      <c r="AA596" s="53"/>
    </row>
    <row r="597" spans="27:27" x14ac:dyDescent="0.25">
      <c r="AA597" s="53"/>
    </row>
    <row r="598" spans="27:27" x14ac:dyDescent="0.25">
      <c r="AA598" s="53"/>
    </row>
    <row r="599" spans="27:27" x14ac:dyDescent="0.25">
      <c r="AA599" s="53"/>
    </row>
    <row r="600" spans="27:27" x14ac:dyDescent="0.25">
      <c r="AA600" s="53"/>
    </row>
    <row r="601" spans="27:27" x14ac:dyDescent="0.25">
      <c r="AA601" s="53"/>
    </row>
    <row r="602" spans="27:27" x14ac:dyDescent="0.25">
      <c r="AA602" s="53"/>
    </row>
    <row r="603" spans="27:27" x14ac:dyDescent="0.25">
      <c r="AA603" s="53"/>
    </row>
    <row r="604" spans="27:27" x14ac:dyDescent="0.25">
      <c r="AA604" s="53"/>
    </row>
    <row r="605" spans="27:27" x14ac:dyDescent="0.25">
      <c r="AA605" s="53"/>
    </row>
    <row r="606" spans="27:27" x14ac:dyDescent="0.25">
      <c r="AA606" s="53"/>
    </row>
    <row r="607" spans="27:27" x14ac:dyDescent="0.25">
      <c r="AA607" s="53"/>
    </row>
    <row r="608" spans="27:27" x14ac:dyDescent="0.25">
      <c r="AA608" s="53"/>
    </row>
    <row r="609" spans="27:27" x14ac:dyDescent="0.25">
      <c r="AA609" s="53"/>
    </row>
    <row r="610" spans="27:27" x14ac:dyDescent="0.25">
      <c r="AA610" s="53"/>
    </row>
    <row r="611" spans="27:27" x14ac:dyDescent="0.25">
      <c r="AA611" s="53"/>
    </row>
    <row r="612" spans="27:27" x14ac:dyDescent="0.25">
      <c r="AA612" s="53"/>
    </row>
    <row r="613" spans="27:27" x14ac:dyDescent="0.25">
      <c r="AA613" s="53"/>
    </row>
    <row r="614" spans="27:27" x14ac:dyDescent="0.25">
      <c r="AA614" s="53"/>
    </row>
    <row r="615" spans="27:27" x14ac:dyDescent="0.25">
      <c r="AA615" s="53"/>
    </row>
    <row r="616" spans="27:27" x14ac:dyDescent="0.25">
      <c r="AA616" s="53"/>
    </row>
    <row r="617" spans="27:27" x14ac:dyDescent="0.25">
      <c r="AA617" s="53"/>
    </row>
    <row r="618" spans="27:27" x14ac:dyDescent="0.25">
      <c r="AA618" s="53"/>
    </row>
    <row r="619" spans="27:27" x14ac:dyDescent="0.25">
      <c r="AA619" s="53"/>
    </row>
    <row r="620" spans="27:27" x14ac:dyDescent="0.25">
      <c r="AA620" s="53"/>
    </row>
    <row r="621" spans="27:27" x14ac:dyDescent="0.25">
      <c r="AA621" s="53"/>
    </row>
    <row r="622" spans="27:27" x14ac:dyDescent="0.25">
      <c r="AA622" s="53"/>
    </row>
    <row r="623" spans="27:27" x14ac:dyDescent="0.25">
      <c r="AA623" s="53"/>
    </row>
    <row r="624" spans="27:27" x14ac:dyDescent="0.25">
      <c r="AA624" s="53"/>
    </row>
    <row r="625" spans="27:27" x14ac:dyDescent="0.25">
      <c r="AA625" s="53"/>
    </row>
    <row r="626" spans="27:27" x14ac:dyDescent="0.25">
      <c r="AA626" s="53"/>
    </row>
    <row r="627" spans="27:27" x14ac:dyDescent="0.25">
      <c r="AA627" s="53"/>
    </row>
    <row r="628" spans="27:27" x14ac:dyDescent="0.25">
      <c r="AA628" s="53"/>
    </row>
    <row r="629" spans="27:27" x14ac:dyDescent="0.25">
      <c r="AA629" s="53"/>
    </row>
    <row r="630" spans="27:27" x14ac:dyDescent="0.25">
      <c r="AA630" s="53"/>
    </row>
    <row r="631" spans="27:27" x14ac:dyDescent="0.25">
      <c r="AA631" s="53"/>
    </row>
    <row r="632" spans="27:27" x14ac:dyDescent="0.25">
      <c r="AA632" s="53"/>
    </row>
    <row r="633" spans="27:27" x14ac:dyDescent="0.25">
      <c r="AA633" s="53"/>
    </row>
    <row r="634" spans="27:27" x14ac:dyDescent="0.25">
      <c r="AA634" s="53"/>
    </row>
    <row r="635" spans="27:27" x14ac:dyDescent="0.25">
      <c r="AA635" s="53"/>
    </row>
    <row r="636" spans="27:27" x14ac:dyDescent="0.25">
      <c r="AA636" s="53"/>
    </row>
    <row r="637" spans="27:27" x14ac:dyDescent="0.25">
      <c r="AA637" s="53"/>
    </row>
    <row r="638" spans="27:27" x14ac:dyDescent="0.25">
      <c r="AA638" s="53"/>
    </row>
    <row r="639" spans="27:27" x14ac:dyDescent="0.25">
      <c r="AA639" s="53"/>
    </row>
    <row r="640" spans="27:27" x14ac:dyDescent="0.25">
      <c r="AA640" s="53"/>
    </row>
    <row r="641" spans="27:27" x14ac:dyDescent="0.25">
      <c r="AA641" s="53"/>
    </row>
    <row r="642" spans="27:27" x14ac:dyDescent="0.25">
      <c r="AA642" s="53"/>
    </row>
    <row r="643" spans="27:27" x14ac:dyDescent="0.25">
      <c r="AA643" s="53"/>
    </row>
    <row r="644" spans="27:27" x14ac:dyDescent="0.25">
      <c r="AA644" s="53"/>
    </row>
    <row r="645" spans="27:27" x14ac:dyDescent="0.25">
      <c r="AA645" s="53"/>
    </row>
    <row r="646" spans="27:27" x14ac:dyDescent="0.25">
      <c r="AA646" s="53"/>
    </row>
    <row r="647" spans="27:27" x14ac:dyDescent="0.25">
      <c r="AA647" s="53"/>
    </row>
    <row r="648" spans="27:27" x14ac:dyDescent="0.25">
      <c r="AA648" s="53"/>
    </row>
    <row r="649" spans="27:27" x14ac:dyDescent="0.25">
      <c r="AA649" s="53"/>
    </row>
    <row r="650" spans="27:27" x14ac:dyDescent="0.25">
      <c r="AA650" s="53"/>
    </row>
    <row r="651" spans="27:27" x14ac:dyDescent="0.25">
      <c r="AA651" s="53"/>
    </row>
    <row r="652" spans="27:27" x14ac:dyDescent="0.25">
      <c r="AA652" s="53"/>
    </row>
    <row r="653" spans="27:27" x14ac:dyDescent="0.25">
      <c r="AA653" s="53"/>
    </row>
    <row r="654" spans="27:27" x14ac:dyDescent="0.25">
      <c r="AA654" s="53"/>
    </row>
    <row r="655" spans="27:27" x14ac:dyDescent="0.25">
      <c r="AA655" s="53"/>
    </row>
    <row r="656" spans="27:27" x14ac:dyDescent="0.25">
      <c r="AA656" s="53"/>
    </row>
    <row r="657" spans="27:27" x14ac:dyDescent="0.25">
      <c r="AA657" s="53"/>
    </row>
    <row r="658" spans="27:27" x14ac:dyDescent="0.25">
      <c r="AA658" s="53"/>
    </row>
    <row r="659" spans="27:27" x14ac:dyDescent="0.25">
      <c r="AA659" s="53"/>
    </row>
    <row r="660" spans="27:27" x14ac:dyDescent="0.25">
      <c r="AA660" s="53"/>
    </row>
    <row r="661" spans="27:27" x14ac:dyDescent="0.25">
      <c r="AA661" s="53"/>
    </row>
    <row r="662" spans="27:27" x14ac:dyDescent="0.25">
      <c r="AA662" s="53"/>
    </row>
    <row r="663" spans="27:27" x14ac:dyDescent="0.25">
      <c r="AA663" s="53"/>
    </row>
    <row r="664" spans="27:27" x14ac:dyDescent="0.25">
      <c r="AA664" s="53"/>
    </row>
    <row r="665" spans="27:27" x14ac:dyDescent="0.25">
      <c r="AA665" s="53"/>
    </row>
    <row r="666" spans="27:27" x14ac:dyDescent="0.25">
      <c r="AA666" s="53"/>
    </row>
    <row r="667" spans="27:27" x14ac:dyDescent="0.25">
      <c r="AA667" s="53"/>
    </row>
    <row r="668" spans="27:27" x14ac:dyDescent="0.25">
      <c r="AA668" s="53"/>
    </row>
    <row r="669" spans="27:27" x14ac:dyDescent="0.25">
      <c r="AA669" s="53"/>
    </row>
    <row r="670" spans="27:27" x14ac:dyDescent="0.25">
      <c r="AA670" s="53"/>
    </row>
    <row r="671" spans="27:27" x14ac:dyDescent="0.25">
      <c r="AA671" s="53"/>
    </row>
    <row r="672" spans="27:27" x14ac:dyDescent="0.25">
      <c r="AA672" s="53"/>
    </row>
    <row r="673" spans="27:27" x14ac:dyDescent="0.25">
      <c r="AA673" s="53"/>
    </row>
    <row r="674" spans="27:27" x14ac:dyDescent="0.25">
      <c r="AA674" s="53"/>
    </row>
    <row r="675" spans="27:27" x14ac:dyDescent="0.25">
      <c r="AA675" s="53"/>
    </row>
    <row r="676" spans="27:27" x14ac:dyDescent="0.25">
      <c r="AA676" s="53"/>
    </row>
    <row r="677" spans="27:27" x14ac:dyDescent="0.25">
      <c r="AA677" s="53"/>
    </row>
    <row r="678" spans="27:27" x14ac:dyDescent="0.25">
      <c r="AA678" s="53"/>
    </row>
    <row r="679" spans="27:27" x14ac:dyDescent="0.25">
      <c r="AA679" s="53"/>
    </row>
    <row r="680" spans="27:27" x14ac:dyDescent="0.25">
      <c r="AA680" s="53"/>
    </row>
    <row r="681" spans="27:27" x14ac:dyDescent="0.25">
      <c r="AA681" s="53"/>
    </row>
    <row r="682" spans="27:27" x14ac:dyDescent="0.25">
      <c r="AA682" s="53"/>
    </row>
    <row r="683" spans="27:27" x14ac:dyDescent="0.25">
      <c r="AA683" s="53"/>
    </row>
    <row r="684" spans="27:27" x14ac:dyDescent="0.25">
      <c r="AA684" s="53"/>
    </row>
    <row r="685" spans="27:27" x14ac:dyDescent="0.25">
      <c r="AA685" s="53"/>
    </row>
    <row r="686" spans="27:27" x14ac:dyDescent="0.25">
      <c r="AA686" s="53"/>
    </row>
    <row r="687" spans="27:27" x14ac:dyDescent="0.25">
      <c r="AA687" s="53"/>
    </row>
    <row r="688" spans="27:27" x14ac:dyDescent="0.25">
      <c r="AA688" s="53"/>
    </row>
    <row r="689" spans="27:27" x14ac:dyDescent="0.25">
      <c r="AA689" s="53"/>
    </row>
    <row r="690" spans="27:27" x14ac:dyDescent="0.25">
      <c r="AA690" s="53"/>
    </row>
    <row r="691" spans="27:27" x14ac:dyDescent="0.25">
      <c r="AA691" s="53"/>
    </row>
    <row r="692" spans="27:27" x14ac:dyDescent="0.25">
      <c r="AA692" s="53"/>
    </row>
    <row r="693" spans="27:27" x14ac:dyDescent="0.25">
      <c r="AA693" s="53"/>
    </row>
    <row r="694" spans="27:27" x14ac:dyDescent="0.25">
      <c r="AA694" s="53"/>
    </row>
    <row r="695" spans="27:27" x14ac:dyDescent="0.25">
      <c r="AA695" s="53"/>
    </row>
    <row r="696" spans="27:27" x14ac:dyDescent="0.25">
      <c r="AA696" s="53"/>
    </row>
    <row r="697" spans="27:27" x14ac:dyDescent="0.25">
      <c r="AA697" s="53"/>
    </row>
    <row r="698" spans="27:27" x14ac:dyDescent="0.25">
      <c r="AA698" s="53"/>
    </row>
    <row r="699" spans="27:27" x14ac:dyDescent="0.25">
      <c r="AA699" s="53"/>
    </row>
    <row r="700" spans="27:27" x14ac:dyDescent="0.25">
      <c r="AA700" s="53"/>
    </row>
    <row r="701" spans="27:27" x14ac:dyDescent="0.25">
      <c r="AA701" s="53"/>
    </row>
    <row r="702" spans="27:27" x14ac:dyDescent="0.25">
      <c r="AA702" s="53"/>
    </row>
    <row r="703" spans="27:27" x14ac:dyDescent="0.25">
      <c r="AA703" s="53"/>
    </row>
    <row r="704" spans="27:27" x14ac:dyDescent="0.25">
      <c r="AA704" s="53"/>
    </row>
    <row r="705" spans="27:27" x14ac:dyDescent="0.25">
      <c r="AA705" s="53"/>
    </row>
    <row r="706" spans="27:27" x14ac:dyDescent="0.25">
      <c r="AA706" s="53"/>
    </row>
    <row r="707" spans="27:27" x14ac:dyDescent="0.25">
      <c r="AA707" s="53"/>
    </row>
    <row r="708" spans="27:27" x14ac:dyDescent="0.25">
      <c r="AA708" s="53"/>
    </row>
    <row r="709" spans="27:27" x14ac:dyDescent="0.25">
      <c r="AA709" s="53"/>
    </row>
    <row r="710" spans="27:27" x14ac:dyDescent="0.25">
      <c r="AA710" s="53"/>
    </row>
    <row r="711" spans="27:27" x14ac:dyDescent="0.25">
      <c r="AA711" s="53"/>
    </row>
    <row r="712" spans="27:27" x14ac:dyDescent="0.25">
      <c r="AA712" s="53"/>
    </row>
    <row r="713" spans="27:27" x14ac:dyDescent="0.25">
      <c r="AA713" s="53"/>
    </row>
    <row r="714" spans="27:27" x14ac:dyDescent="0.25">
      <c r="AA714" s="53"/>
    </row>
    <row r="715" spans="27:27" x14ac:dyDescent="0.25">
      <c r="AA715" s="53"/>
    </row>
    <row r="716" spans="27:27" x14ac:dyDescent="0.25">
      <c r="AA716" s="53"/>
    </row>
    <row r="717" spans="27:27" x14ac:dyDescent="0.25">
      <c r="AA717" s="53"/>
    </row>
    <row r="718" spans="27:27" x14ac:dyDescent="0.25">
      <c r="AA718" s="53"/>
    </row>
    <row r="719" spans="27:27" x14ac:dyDescent="0.25">
      <c r="AA719" s="53"/>
    </row>
    <row r="720" spans="27:27" x14ac:dyDescent="0.25">
      <c r="AA720" s="53"/>
    </row>
    <row r="721" spans="27:27" x14ac:dyDescent="0.25">
      <c r="AA721" s="53"/>
    </row>
    <row r="722" spans="27:27" x14ac:dyDescent="0.25">
      <c r="AA722" s="53"/>
    </row>
    <row r="723" spans="27:27" x14ac:dyDescent="0.25">
      <c r="AA723" s="53"/>
    </row>
    <row r="724" spans="27:27" x14ac:dyDescent="0.25">
      <c r="AA724" s="53"/>
    </row>
    <row r="725" spans="27:27" x14ac:dyDescent="0.25">
      <c r="AA725" s="53"/>
    </row>
    <row r="726" spans="27:27" x14ac:dyDescent="0.25">
      <c r="AA726" s="53"/>
    </row>
    <row r="727" spans="27:27" x14ac:dyDescent="0.25">
      <c r="AA727" s="53"/>
    </row>
    <row r="728" spans="27:27" x14ac:dyDescent="0.25">
      <c r="AA728" s="53"/>
    </row>
    <row r="729" spans="27:27" x14ac:dyDescent="0.25">
      <c r="AA729" s="53"/>
    </row>
    <row r="730" spans="27:27" x14ac:dyDescent="0.25">
      <c r="AA730" s="53"/>
    </row>
    <row r="731" spans="27:27" x14ac:dyDescent="0.25">
      <c r="AA731" s="53"/>
    </row>
    <row r="732" spans="27:27" x14ac:dyDescent="0.25">
      <c r="AA732" s="53"/>
    </row>
    <row r="733" spans="27:27" x14ac:dyDescent="0.25">
      <c r="AA733" s="53"/>
    </row>
    <row r="734" spans="27:27" x14ac:dyDescent="0.25">
      <c r="AA734" s="53"/>
    </row>
    <row r="735" spans="27:27" x14ac:dyDescent="0.25">
      <c r="AA735" s="53"/>
    </row>
    <row r="736" spans="27:27" x14ac:dyDescent="0.25">
      <c r="AA736" s="53"/>
    </row>
    <row r="737" spans="27:27" x14ac:dyDescent="0.25">
      <c r="AA737" s="53"/>
    </row>
    <row r="738" spans="27:27" x14ac:dyDescent="0.25">
      <c r="AA738" s="53"/>
    </row>
    <row r="739" spans="27:27" x14ac:dyDescent="0.25">
      <c r="AA739" s="53"/>
    </row>
    <row r="740" spans="27:27" x14ac:dyDescent="0.25">
      <c r="AA740" s="53"/>
    </row>
    <row r="741" spans="27:27" x14ac:dyDescent="0.25">
      <c r="AA741" s="53"/>
    </row>
    <row r="742" spans="27:27" x14ac:dyDescent="0.25">
      <c r="AA742" s="53"/>
    </row>
    <row r="743" spans="27:27" x14ac:dyDescent="0.25">
      <c r="AA743" s="53"/>
    </row>
    <row r="744" spans="27:27" x14ac:dyDescent="0.25">
      <c r="AA744" s="53"/>
    </row>
    <row r="745" spans="27:27" x14ac:dyDescent="0.25">
      <c r="AA745" s="53"/>
    </row>
    <row r="746" spans="27:27" x14ac:dyDescent="0.25">
      <c r="AA746" s="53"/>
    </row>
    <row r="747" spans="27:27" x14ac:dyDescent="0.25">
      <c r="AA747" s="53"/>
    </row>
    <row r="748" spans="27:27" x14ac:dyDescent="0.25">
      <c r="AA748" s="53"/>
    </row>
    <row r="749" spans="27:27" x14ac:dyDescent="0.25">
      <c r="AA749" s="53"/>
    </row>
    <row r="750" spans="27:27" x14ac:dyDescent="0.25">
      <c r="AA750" s="53"/>
    </row>
    <row r="751" spans="27:27" x14ac:dyDescent="0.25">
      <c r="AA751" s="53"/>
    </row>
    <row r="752" spans="27:27" x14ac:dyDescent="0.25">
      <c r="AA752" s="53"/>
    </row>
    <row r="753" spans="27:27" x14ac:dyDescent="0.25">
      <c r="AA753" s="53"/>
    </row>
    <row r="754" spans="27:27" x14ac:dyDescent="0.25">
      <c r="AA754" s="53"/>
    </row>
    <row r="755" spans="27:27" x14ac:dyDescent="0.25">
      <c r="AA755" s="53"/>
    </row>
    <row r="756" spans="27:27" x14ac:dyDescent="0.25">
      <c r="AA756" s="53"/>
    </row>
    <row r="757" spans="27:27" x14ac:dyDescent="0.25">
      <c r="AA757" s="53"/>
    </row>
    <row r="758" spans="27:27" x14ac:dyDescent="0.25">
      <c r="AA758" s="53"/>
    </row>
    <row r="759" spans="27:27" x14ac:dyDescent="0.25">
      <c r="AA759" s="53"/>
    </row>
    <row r="760" spans="27:27" x14ac:dyDescent="0.25">
      <c r="AA760" s="53"/>
    </row>
    <row r="761" spans="27:27" x14ac:dyDescent="0.25">
      <c r="AA761" s="53"/>
    </row>
    <row r="762" spans="27:27" x14ac:dyDescent="0.25">
      <c r="AA762" s="53"/>
    </row>
    <row r="763" spans="27:27" x14ac:dyDescent="0.25">
      <c r="AA763" s="53"/>
    </row>
    <row r="764" spans="27:27" x14ac:dyDescent="0.25">
      <c r="AA764" s="53"/>
    </row>
    <row r="765" spans="27:27" x14ac:dyDescent="0.25">
      <c r="AA765" s="53"/>
    </row>
    <row r="766" spans="27:27" x14ac:dyDescent="0.25">
      <c r="AA766" s="53"/>
    </row>
    <row r="767" spans="27:27" x14ac:dyDescent="0.25">
      <c r="AA767" s="53"/>
    </row>
    <row r="768" spans="27:27" x14ac:dyDescent="0.25">
      <c r="AA768" s="53"/>
    </row>
    <row r="769" spans="27:27" x14ac:dyDescent="0.25">
      <c r="AA769" s="53"/>
    </row>
    <row r="770" spans="27:27" x14ac:dyDescent="0.25">
      <c r="AA770" s="53"/>
    </row>
    <row r="771" spans="27:27" x14ac:dyDescent="0.25">
      <c r="AA771" s="53"/>
    </row>
    <row r="772" spans="27:27" x14ac:dyDescent="0.25">
      <c r="AA772" s="53"/>
    </row>
    <row r="773" spans="27:27" x14ac:dyDescent="0.25">
      <c r="AA773" s="53"/>
    </row>
    <row r="774" spans="27:27" x14ac:dyDescent="0.25">
      <c r="AA774" s="53"/>
    </row>
    <row r="775" spans="27:27" x14ac:dyDescent="0.25">
      <c r="AA775" s="53"/>
    </row>
    <row r="776" spans="27:27" x14ac:dyDescent="0.25">
      <c r="AA776" s="53"/>
    </row>
    <row r="777" spans="27:27" x14ac:dyDescent="0.25">
      <c r="AA777" s="53"/>
    </row>
    <row r="778" spans="27:27" x14ac:dyDescent="0.25">
      <c r="AA778" s="53"/>
    </row>
    <row r="779" spans="27:27" x14ac:dyDescent="0.25">
      <c r="AA779" s="53"/>
    </row>
    <row r="780" spans="27:27" x14ac:dyDescent="0.25">
      <c r="AA780" s="53"/>
    </row>
    <row r="781" spans="27:27" x14ac:dyDescent="0.25">
      <c r="AA781" s="53"/>
    </row>
    <row r="782" spans="27:27" x14ac:dyDescent="0.25">
      <c r="AA782" s="53"/>
    </row>
    <row r="783" spans="27:27" x14ac:dyDescent="0.25">
      <c r="AA783" s="53"/>
    </row>
    <row r="784" spans="27:27" x14ac:dyDescent="0.25">
      <c r="AA784" s="53"/>
    </row>
    <row r="785" spans="27:27" x14ac:dyDescent="0.25">
      <c r="AA785" s="53"/>
    </row>
    <row r="786" spans="27:27" x14ac:dyDescent="0.25">
      <c r="AA786" s="53"/>
    </row>
    <row r="787" spans="27:27" x14ac:dyDescent="0.25">
      <c r="AA787" s="53"/>
    </row>
    <row r="788" spans="27:27" x14ac:dyDescent="0.25">
      <c r="AA788" s="53"/>
    </row>
    <row r="789" spans="27:27" x14ac:dyDescent="0.25">
      <c r="AA789" s="53"/>
    </row>
    <row r="790" spans="27:27" x14ac:dyDescent="0.25">
      <c r="AA790" s="53"/>
    </row>
    <row r="791" spans="27:27" x14ac:dyDescent="0.25">
      <c r="AA791" s="53"/>
    </row>
    <row r="792" spans="27:27" x14ac:dyDescent="0.25">
      <c r="AA792" s="53"/>
    </row>
    <row r="793" spans="27:27" x14ac:dyDescent="0.25">
      <c r="AA793" s="53"/>
    </row>
    <row r="794" spans="27:27" x14ac:dyDescent="0.25">
      <c r="AA794" s="53"/>
    </row>
    <row r="795" spans="27:27" x14ac:dyDescent="0.25">
      <c r="AA795" s="53"/>
    </row>
    <row r="796" spans="27:27" x14ac:dyDescent="0.25">
      <c r="AA796" s="53"/>
    </row>
    <row r="797" spans="27:27" x14ac:dyDescent="0.25">
      <c r="AA797" s="53"/>
    </row>
    <row r="798" spans="27:27" x14ac:dyDescent="0.25">
      <c r="AA798" s="53"/>
    </row>
    <row r="799" spans="27:27" x14ac:dyDescent="0.25">
      <c r="AA799" s="53"/>
    </row>
    <row r="800" spans="27:27" x14ac:dyDescent="0.25">
      <c r="AA800" s="53"/>
    </row>
    <row r="801" spans="27:27" x14ac:dyDescent="0.25">
      <c r="AA801" s="53"/>
    </row>
    <row r="802" spans="27:27" x14ac:dyDescent="0.25">
      <c r="AA802" s="53"/>
    </row>
    <row r="803" spans="27:27" x14ac:dyDescent="0.25">
      <c r="AA803" s="53"/>
    </row>
    <row r="804" spans="27:27" x14ac:dyDescent="0.25">
      <c r="AA804" s="53"/>
    </row>
    <row r="805" spans="27:27" x14ac:dyDescent="0.25">
      <c r="AA805" s="53"/>
    </row>
    <row r="806" spans="27:27" x14ac:dyDescent="0.25">
      <c r="AA806" s="53"/>
    </row>
    <row r="807" spans="27:27" x14ac:dyDescent="0.25">
      <c r="AA807" s="53"/>
    </row>
    <row r="808" spans="27:27" x14ac:dyDescent="0.25">
      <c r="AA808" s="53"/>
    </row>
    <row r="809" spans="27:27" x14ac:dyDescent="0.25">
      <c r="AA809" s="53"/>
    </row>
    <row r="810" spans="27:27" x14ac:dyDescent="0.25">
      <c r="AA810" s="53"/>
    </row>
    <row r="811" spans="27:27" x14ac:dyDescent="0.25">
      <c r="AA811" s="53"/>
    </row>
    <row r="812" spans="27:27" x14ac:dyDescent="0.25">
      <c r="AA812" s="53"/>
    </row>
    <row r="813" spans="27:27" x14ac:dyDescent="0.25">
      <c r="AA813" s="53"/>
    </row>
    <row r="814" spans="27:27" x14ac:dyDescent="0.25">
      <c r="AA814" s="53"/>
    </row>
    <row r="815" spans="27:27" x14ac:dyDescent="0.25">
      <c r="AA815" s="53"/>
    </row>
    <row r="816" spans="27:27" x14ac:dyDescent="0.25">
      <c r="AA816" s="53"/>
    </row>
    <row r="817" spans="27:27" x14ac:dyDescent="0.25">
      <c r="AA817" s="53"/>
    </row>
    <row r="818" spans="27:27" x14ac:dyDescent="0.25">
      <c r="AA818" s="53"/>
    </row>
    <row r="819" spans="27:27" x14ac:dyDescent="0.25">
      <c r="AA819" s="53"/>
    </row>
    <row r="820" spans="27:27" x14ac:dyDescent="0.25">
      <c r="AA820" s="53"/>
    </row>
    <row r="821" spans="27:27" x14ac:dyDescent="0.25">
      <c r="AA821" s="53"/>
    </row>
    <row r="822" spans="27:27" x14ac:dyDescent="0.25">
      <c r="AA822" s="53"/>
    </row>
    <row r="823" spans="27:27" x14ac:dyDescent="0.25">
      <c r="AA823" s="53"/>
    </row>
    <row r="824" spans="27:27" x14ac:dyDescent="0.25">
      <c r="AA824" s="53"/>
    </row>
    <row r="825" spans="27:27" x14ac:dyDescent="0.25">
      <c r="AA825" s="53"/>
    </row>
    <row r="826" spans="27:27" x14ac:dyDescent="0.25">
      <c r="AA826" s="53"/>
    </row>
    <row r="827" spans="27:27" x14ac:dyDescent="0.25">
      <c r="AA827" s="53"/>
    </row>
    <row r="828" spans="27:27" x14ac:dyDescent="0.25">
      <c r="AA828" s="53"/>
    </row>
    <row r="829" spans="27:27" x14ac:dyDescent="0.25">
      <c r="AA829" s="53"/>
    </row>
    <row r="830" spans="27:27" x14ac:dyDescent="0.25">
      <c r="AA830" s="53"/>
    </row>
    <row r="831" spans="27:27" x14ac:dyDescent="0.25">
      <c r="AA831" s="53"/>
    </row>
    <row r="832" spans="27:27" x14ac:dyDescent="0.25">
      <c r="AA832" s="53"/>
    </row>
    <row r="833" spans="27:27" x14ac:dyDescent="0.25">
      <c r="AA833" s="53"/>
    </row>
    <row r="834" spans="27:27" x14ac:dyDescent="0.25">
      <c r="AA834" s="53"/>
    </row>
    <row r="835" spans="27:27" x14ac:dyDescent="0.25">
      <c r="AA835" s="53"/>
    </row>
    <row r="836" spans="27:27" x14ac:dyDescent="0.25">
      <c r="AA836" s="53"/>
    </row>
    <row r="837" spans="27:27" x14ac:dyDescent="0.25">
      <c r="AA837" s="53"/>
    </row>
    <row r="838" spans="27:27" x14ac:dyDescent="0.25">
      <c r="AA838" s="53"/>
    </row>
    <row r="839" spans="27:27" x14ac:dyDescent="0.25">
      <c r="AA839" s="53"/>
    </row>
    <row r="840" spans="27:27" x14ac:dyDescent="0.25">
      <c r="AA840" s="53"/>
    </row>
    <row r="841" spans="27:27" x14ac:dyDescent="0.25">
      <c r="AA841" s="53"/>
    </row>
    <row r="842" spans="27:27" x14ac:dyDescent="0.25">
      <c r="AA842" s="53"/>
    </row>
    <row r="843" spans="27:27" x14ac:dyDescent="0.25">
      <c r="AA843" s="53"/>
    </row>
    <row r="844" spans="27:27" x14ac:dyDescent="0.25">
      <c r="AA844" s="53"/>
    </row>
    <row r="845" spans="27:27" x14ac:dyDescent="0.25">
      <c r="AA845" s="53"/>
    </row>
    <row r="846" spans="27:27" x14ac:dyDescent="0.25">
      <c r="AA846" s="53"/>
    </row>
    <row r="847" spans="27:27" x14ac:dyDescent="0.25">
      <c r="AA847" s="53"/>
    </row>
    <row r="848" spans="27:27" x14ac:dyDescent="0.25">
      <c r="AA848" s="53"/>
    </row>
    <row r="849" spans="27:27" x14ac:dyDescent="0.25">
      <c r="AA849" s="53"/>
    </row>
    <row r="850" spans="27:27" x14ac:dyDescent="0.25">
      <c r="AA850" s="53"/>
    </row>
    <row r="851" spans="27:27" x14ac:dyDescent="0.25">
      <c r="AA851" s="53"/>
    </row>
    <row r="852" spans="27:27" x14ac:dyDescent="0.25">
      <c r="AA852" s="53"/>
    </row>
    <row r="853" spans="27:27" x14ac:dyDescent="0.25">
      <c r="AA853" s="53"/>
    </row>
    <row r="854" spans="27:27" x14ac:dyDescent="0.25">
      <c r="AA854" s="53"/>
    </row>
    <row r="855" spans="27:27" x14ac:dyDescent="0.25">
      <c r="AA855" s="53"/>
    </row>
    <row r="856" spans="27:27" x14ac:dyDescent="0.25">
      <c r="AA856" s="53"/>
    </row>
    <row r="857" spans="27:27" x14ac:dyDescent="0.25">
      <c r="AA857" s="53"/>
    </row>
    <row r="858" spans="27:27" x14ac:dyDescent="0.25">
      <c r="AA858" s="53"/>
    </row>
    <row r="859" spans="27:27" x14ac:dyDescent="0.25">
      <c r="AA859" s="53"/>
    </row>
    <row r="860" spans="27:27" x14ac:dyDescent="0.25">
      <c r="AA860" s="53"/>
    </row>
    <row r="861" spans="27:27" x14ac:dyDescent="0.25">
      <c r="AA861" s="53"/>
    </row>
    <row r="862" spans="27:27" x14ac:dyDescent="0.25">
      <c r="AA862" s="53"/>
    </row>
    <row r="863" spans="27:27" x14ac:dyDescent="0.25">
      <c r="AA863" s="53"/>
    </row>
    <row r="864" spans="27:27" x14ac:dyDescent="0.25">
      <c r="AA864" s="53"/>
    </row>
    <row r="865" spans="27:27" x14ac:dyDescent="0.25">
      <c r="AA865" s="53"/>
    </row>
    <row r="866" spans="27:27" x14ac:dyDescent="0.25">
      <c r="AA866" s="53"/>
    </row>
    <row r="867" spans="27:27" x14ac:dyDescent="0.25">
      <c r="AA867" s="53"/>
    </row>
    <row r="868" spans="27:27" x14ac:dyDescent="0.25">
      <c r="AA868" s="53"/>
    </row>
    <row r="869" spans="27:27" x14ac:dyDescent="0.25">
      <c r="AA869" s="53"/>
    </row>
    <row r="870" spans="27:27" x14ac:dyDescent="0.25">
      <c r="AA870" s="53"/>
    </row>
    <row r="871" spans="27:27" x14ac:dyDescent="0.25">
      <c r="AA871" s="53"/>
    </row>
    <row r="872" spans="27:27" x14ac:dyDescent="0.25">
      <c r="AA872" s="53"/>
    </row>
    <row r="873" spans="27:27" x14ac:dyDescent="0.25">
      <c r="AA873" s="53"/>
    </row>
    <row r="874" spans="27:27" x14ac:dyDescent="0.25">
      <c r="AA874" s="53"/>
    </row>
    <row r="875" spans="27:27" x14ac:dyDescent="0.25">
      <c r="AA875" s="53"/>
    </row>
    <row r="876" spans="27:27" x14ac:dyDescent="0.25">
      <c r="AA876" s="53"/>
    </row>
    <row r="877" spans="27:27" x14ac:dyDescent="0.25">
      <c r="AA877" s="53"/>
    </row>
    <row r="878" spans="27:27" x14ac:dyDescent="0.25">
      <c r="AA878" s="53"/>
    </row>
    <row r="879" spans="27:27" x14ac:dyDescent="0.25">
      <c r="AA879" s="53"/>
    </row>
    <row r="880" spans="27:27" x14ac:dyDescent="0.25">
      <c r="AA880" s="53"/>
    </row>
    <row r="881" spans="27:27" x14ac:dyDescent="0.25">
      <c r="AA881" s="53"/>
    </row>
    <row r="882" spans="27:27" x14ac:dyDescent="0.25">
      <c r="AA882" s="53"/>
    </row>
    <row r="883" spans="27:27" x14ac:dyDescent="0.25">
      <c r="AA883" s="53"/>
    </row>
    <row r="884" spans="27:27" x14ac:dyDescent="0.25">
      <c r="AA884" s="53"/>
    </row>
    <row r="885" spans="27:27" x14ac:dyDescent="0.25">
      <c r="AA885" s="53"/>
    </row>
    <row r="886" spans="27:27" x14ac:dyDescent="0.25">
      <c r="AA886" s="53"/>
    </row>
    <row r="887" spans="27:27" x14ac:dyDescent="0.25">
      <c r="AA887" s="53"/>
    </row>
    <row r="888" spans="27:27" x14ac:dyDescent="0.25">
      <c r="AA888" s="53"/>
    </row>
    <row r="889" spans="27:27" x14ac:dyDescent="0.25">
      <c r="AA889" s="53"/>
    </row>
    <row r="890" spans="27:27" x14ac:dyDescent="0.25">
      <c r="AA890" s="53"/>
    </row>
    <row r="891" spans="27:27" x14ac:dyDescent="0.25">
      <c r="AA891" s="53"/>
    </row>
    <row r="892" spans="27:27" x14ac:dyDescent="0.25">
      <c r="AA892" s="53"/>
    </row>
    <row r="893" spans="27:27" x14ac:dyDescent="0.25">
      <c r="AA893" s="53"/>
    </row>
    <row r="894" spans="27:27" x14ac:dyDescent="0.25">
      <c r="AA894" s="53"/>
    </row>
    <row r="895" spans="27:27" x14ac:dyDescent="0.25">
      <c r="AA895" s="53"/>
    </row>
    <row r="896" spans="27:27" x14ac:dyDescent="0.25">
      <c r="AA896" s="53"/>
    </row>
    <row r="897" spans="27:27" x14ac:dyDescent="0.25">
      <c r="AA897" s="53"/>
    </row>
    <row r="898" spans="27:27" x14ac:dyDescent="0.25">
      <c r="AA898" s="53"/>
    </row>
    <row r="899" spans="27:27" x14ac:dyDescent="0.25">
      <c r="AA899" s="53"/>
    </row>
    <row r="900" spans="27:27" x14ac:dyDescent="0.25">
      <c r="AA900" s="53"/>
    </row>
    <row r="901" spans="27:27" x14ac:dyDescent="0.25">
      <c r="AA901" s="53"/>
    </row>
    <row r="902" spans="27:27" x14ac:dyDescent="0.25">
      <c r="AA902" s="53"/>
    </row>
    <row r="903" spans="27:27" x14ac:dyDescent="0.25">
      <c r="AA903" s="53"/>
    </row>
    <row r="904" spans="27:27" x14ac:dyDescent="0.25">
      <c r="AA904" s="53"/>
    </row>
    <row r="905" spans="27:27" x14ac:dyDescent="0.25">
      <c r="AA905" s="53"/>
    </row>
    <row r="906" spans="27:27" x14ac:dyDescent="0.25">
      <c r="AA906" s="53"/>
    </row>
    <row r="907" spans="27:27" x14ac:dyDescent="0.25">
      <c r="AA907" s="53"/>
    </row>
    <row r="908" spans="27:27" x14ac:dyDescent="0.25">
      <c r="AA908" s="53"/>
    </row>
    <row r="909" spans="27:27" x14ac:dyDescent="0.25">
      <c r="AA909" s="53"/>
    </row>
    <row r="910" spans="27:27" x14ac:dyDescent="0.25">
      <c r="AA910" s="53"/>
    </row>
    <row r="911" spans="27:27" x14ac:dyDescent="0.25">
      <c r="AA911" s="53"/>
    </row>
    <row r="912" spans="27:27" x14ac:dyDescent="0.25">
      <c r="AA912" s="53"/>
    </row>
    <row r="913" spans="27:27" x14ac:dyDescent="0.25">
      <c r="AA913" s="53"/>
    </row>
    <row r="914" spans="27:27" x14ac:dyDescent="0.25">
      <c r="AA914" s="53"/>
    </row>
    <row r="915" spans="27:27" x14ac:dyDescent="0.25">
      <c r="AA915" s="53"/>
    </row>
    <row r="916" spans="27:27" x14ac:dyDescent="0.25">
      <c r="AA916" s="53"/>
    </row>
    <row r="917" spans="27:27" x14ac:dyDescent="0.25">
      <c r="AA917" s="53"/>
    </row>
    <row r="918" spans="27:27" x14ac:dyDescent="0.25">
      <c r="AA918" s="53"/>
    </row>
    <row r="919" spans="27:27" x14ac:dyDescent="0.25">
      <c r="AA919" s="53"/>
    </row>
    <row r="920" spans="27:27" x14ac:dyDescent="0.25">
      <c r="AA920" s="53"/>
    </row>
    <row r="921" spans="27:27" x14ac:dyDescent="0.25">
      <c r="AA921" s="53"/>
    </row>
    <row r="922" spans="27:27" x14ac:dyDescent="0.25">
      <c r="AA922" s="53"/>
    </row>
    <row r="923" spans="27:27" x14ac:dyDescent="0.25">
      <c r="AA923" s="53"/>
    </row>
    <row r="924" spans="27:27" x14ac:dyDescent="0.25">
      <c r="AA924" s="53"/>
    </row>
    <row r="925" spans="27:27" x14ac:dyDescent="0.25">
      <c r="AA925" s="53"/>
    </row>
    <row r="926" spans="27:27" x14ac:dyDescent="0.25">
      <c r="AA926" s="53"/>
    </row>
    <row r="927" spans="27:27" x14ac:dyDescent="0.25">
      <c r="AA927" s="53"/>
    </row>
    <row r="928" spans="27:27" x14ac:dyDescent="0.25">
      <c r="AA928" s="53"/>
    </row>
    <row r="929" spans="27:27" x14ac:dyDescent="0.25">
      <c r="AA929" s="53"/>
    </row>
    <row r="930" spans="27:27" x14ac:dyDescent="0.25">
      <c r="AA930" s="53"/>
    </row>
    <row r="931" spans="27:27" x14ac:dyDescent="0.25">
      <c r="AA931" s="53"/>
    </row>
    <row r="932" spans="27:27" x14ac:dyDescent="0.25">
      <c r="AA932" s="53"/>
    </row>
    <row r="933" spans="27:27" x14ac:dyDescent="0.25">
      <c r="AA933" s="53"/>
    </row>
    <row r="934" spans="27:27" x14ac:dyDescent="0.25">
      <c r="AA934" s="53"/>
    </row>
    <row r="935" spans="27:27" x14ac:dyDescent="0.25">
      <c r="AA935" s="53"/>
    </row>
    <row r="936" spans="27:27" x14ac:dyDescent="0.25">
      <c r="AA936" s="53"/>
    </row>
    <row r="937" spans="27:27" x14ac:dyDescent="0.25">
      <c r="AA937" s="53"/>
    </row>
    <row r="938" spans="27:27" x14ac:dyDescent="0.25">
      <c r="AA938" s="53"/>
    </row>
    <row r="939" spans="27:27" x14ac:dyDescent="0.25">
      <c r="AA939" s="53"/>
    </row>
    <row r="940" spans="27:27" x14ac:dyDescent="0.25">
      <c r="AA940" s="53"/>
    </row>
    <row r="941" spans="27:27" x14ac:dyDescent="0.25">
      <c r="AA941" s="53"/>
    </row>
    <row r="942" spans="27:27" x14ac:dyDescent="0.25">
      <c r="AA942" s="53"/>
    </row>
    <row r="943" spans="27:27" x14ac:dyDescent="0.25">
      <c r="AA943" s="53"/>
    </row>
    <row r="944" spans="27:27" x14ac:dyDescent="0.25">
      <c r="AA944" s="53"/>
    </row>
    <row r="945" spans="27:27" x14ac:dyDescent="0.25">
      <c r="AA945" s="53"/>
    </row>
    <row r="946" spans="27:27" x14ac:dyDescent="0.25">
      <c r="AA946" s="53"/>
    </row>
    <row r="947" spans="27:27" x14ac:dyDescent="0.25">
      <c r="AA947" s="53"/>
    </row>
    <row r="948" spans="27:27" x14ac:dyDescent="0.25">
      <c r="AA948" s="53"/>
    </row>
    <row r="949" spans="27:27" x14ac:dyDescent="0.25">
      <c r="AA949" s="53"/>
    </row>
    <row r="950" spans="27:27" x14ac:dyDescent="0.25">
      <c r="AA950" s="53"/>
    </row>
    <row r="951" spans="27:27" x14ac:dyDescent="0.25">
      <c r="AA951" s="53"/>
    </row>
    <row r="952" spans="27:27" x14ac:dyDescent="0.25">
      <c r="AA952" s="53"/>
    </row>
    <row r="953" spans="27:27" x14ac:dyDescent="0.25">
      <c r="AA953" s="53"/>
    </row>
    <row r="954" spans="27:27" x14ac:dyDescent="0.25">
      <c r="AA954" s="53"/>
    </row>
    <row r="955" spans="27:27" x14ac:dyDescent="0.25">
      <c r="AA955" s="53"/>
    </row>
    <row r="956" spans="27:27" x14ac:dyDescent="0.25">
      <c r="AA956" s="53"/>
    </row>
    <row r="957" spans="27:27" x14ac:dyDescent="0.25">
      <c r="AA957" s="53"/>
    </row>
    <row r="958" spans="27:27" x14ac:dyDescent="0.25">
      <c r="AA958" s="53"/>
    </row>
    <row r="959" spans="27:27" x14ac:dyDescent="0.25">
      <c r="AA959" s="53"/>
    </row>
    <row r="960" spans="27:27" x14ac:dyDescent="0.25">
      <c r="AA960" s="53"/>
    </row>
    <row r="961" spans="27:27" x14ac:dyDescent="0.25">
      <c r="AA961" s="53"/>
    </row>
    <row r="962" spans="27:27" x14ac:dyDescent="0.25">
      <c r="AA962" s="53"/>
    </row>
    <row r="963" spans="27:27" x14ac:dyDescent="0.25">
      <c r="AA963" s="53"/>
    </row>
    <row r="964" spans="27:27" x14ac:dyDescent="0.25">
      <c r="AA964" s="53"/>
    </row>
    <row r="965" spans="27:27" x14ac:dyDescent="0.25">
      <c r="AA965" s="53"/>
    </row>
    <row r="966" spans="27:27" x14ac:dyDescent="0.25">
      <c r="AA966" s="53"/>
    </row>
    <row r="967" spans="27:27" x14ac:dyDescent="0.25">
      <c r="AA967" s="53"/>
    </row>
    <row r="968" spans="27:27" x14ac:dyDescent="0.25">
      <c r="AA968" s="53"/>
    </row>
    <row r="969" spans="27:27" x14ac:dyDescent="0.25">
      <c r="AA969" s="53"/>
    </row>
    <row r="970" spans="27:27" x14ac:dyDescent="0.25">
      <c r="AA970" s="53"/>
    </row>
    <row r="971" spans="27:27" x14ac:dyDescent="0.25">
      <c r="AA971" s="53"/>
    </row>
    <row r="972" spans="27:27" x14ac:dyDescent="0.25">
      <c r="AA972" s="53"/>
    </row>
    <row r="973" spans="27:27" x14ac:dyDescent="0.25">
      <c r="AA973" s="53"/>
    </row>
    <row r="974" spans="27:27" x14ac:dyDescent="0.25">
      <c r="AA974" s="53"/>
    </row>
    <row r="975" spans="27:27" x14ac:dyDescent="0.25">
      <c r="AA975" s="53"/>
    </row>
    <row r="976" spans="27:27" x14ac:dyDescent="0.25">
      <c r="AA976" s="53"/>
    </row>
    <row r="977" spans="27:27" x14ac:dyDescent="0.25">
      <c r="AA977" s="53"/>
    </row>
    <row r="978" spans="27:27" x14ac:dyDescent="0.25">
      <c r="AA978" s="53"/>
    </row>
    <row r="979" spans="27:27" x14ac:dyDescent="0.25">
      <c r="AA979" s="53"/>
    </row>
    <row r="980" spans="27:27" x14ac:dyDescent="0.25">
      <c r="AA980" s="53"/>
    </row>
    <row r="981" spans="27:27" x14ac:dyDescent="0.25">
      <c r="AA981" s="53"/>
    </row>
    <row r="982" spans="27:27" x14ac:dyDescent="0.25">
      <c r="AA982" s="53"/>
    </row>
    <row r="983" spans="27:27" x14ac:dyDescent="0.25">
      <c r="AA983" s="53"/>
    </row>
    <row r="984" spans="27:27" x14ac:dyDescent="0.25">
      <c r="AA984" s="53"/>
    </row>
    <row r="985" spans="27:27" x14ac:dyDescent="0.25">
      <c r="AA985" s="53"/>
    </row>
    <row r="986" spans="27:27" x14ac:dyDescent="0.25">
      <c r="AA986" s="53"/>
    </row>
    <row r="987" spans="27:27" x14ac:dyDescent="0.25">
      <c r="AA987" s="53"/>
    </row>
    <row r="988" spans="27:27" x14ac:dyDescent="0.25">
      <c r="AA988" s="53"/>
    </row>
    <row r="989" spans="27:27" x14ac:dyDescent="0.25">
      <c r="AA989" s="53"/>
    </row>
    <row r="990" spans="27:27" x14ac:dyDescent="0.25">
      <c r="AA990" s="53"/>
    </row>
    <row r="991" spans="27:27" x14ac:dyDescent="0.25">
      <c r="AA991" s="53"/>
    </row>
    <row r="992" spans="27:27" x14ac:dyDescent="0.25">
      <c r="AA992" s="53"/>
    </row>
    <row r="993" spans="27:27" x14ac:dyDescent="0.25">
      <c r="AA993" s="53"/>
    </row>
    <row r="994" spans="27:27" x14ac:dyDescent="0.25">
      <c r="AA994" s="53"/>
    </row>
    <row r="995" spans="27:27" x14ac:dyDescent="0.25">
      <c r="AA995" s="53"/>
    </row>
    <row r="996" spans="27:27" x14ac:dyDescent="0.25">
      <c r="AA996" s="53"/>
    </row>
    <row r="997" spans="27:27" x14ac:dyDescent="0.25">
      <c r="AA997" s="53"/>
    </row>
    <row r="998" spans="27:27" x14ac:dyDescent="0.25">
      <c r="AA998" s="53"/>
    </row>
    <row r="999" spans="27:27" x14ac:dyDescent="0.25">
      <c r="AA999" s="53"/>
    </row>
    <row r="1000" spans="27:27" x14ac:dyDescent="0.25">
      <c r="AA1000" s="53"/>
    </row>
  </sheetData>
  <autoFilter ref="A2:DL220"/>
  <hyperlinks>
    <hyperlink ref="BP157" r:id="rId1"/>
    <hyperlink ref="BP87" r:id="rId2"/>
    <hyperlink ref="BP10"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R59"/>
  <sheetViews>
    <sheetView workbookViewId="0">
      <selection sqref="A1:D37"/>
    </sheetView>
  </sheetViews>
  <sheetFormatPr defaultRowHeight="15" x14ac:dyDescent="0.25"/>
  <cols>
    <col min="1" max="1" width="18.5703125" style="11" bestFit="1" customWidth="1"/>
    <col min="2" max="2" width="13.5703125" style="11" bestFit="1" customWidth="1"/>
    <col min="3" max="3" width="24.7109375" bestFit="1" customWidth="1"/>
    <col min="4" max="4" width="20.7109375" bestFit="1" customWidth="1"/>
    <col min="43" max="43" width="17.85546875" bestFit="1" customWidth="1"/>
  </cols>
  <sheetData>
    <row r="1" spans="1:44" x14ac:dyDescent="0.25">
      <c r="A1" s="47" t="s">
        <v>7075</v>
      </c>
      <c r="B1" s="47" t="s">
        <v>7074</v>
      </c>
      <c r="C1" s="1" t="s">
        <v>278</v>
      </c>
      <c r="D1" s="1" t="s">
        <v>7</v>
      </c>
      <c r="G1" s="1" t="s">
        <v>4</v>
      </c>
      <c r="H1" s="1" t="s">
        <v>0</v>
      </c>
      <c r="I1" s="1" t="s">
        <v>1</v>
      </c>
      <c r="J1" s="1" t="s">
        <v>7</v>
      </c>
      <c r="N1" s="1" t="s">
        <v>4</v>
      </c>
      <c r="O1" s="1" t="s">
        <v>0</v>
      </c>
      <c r="P1" s="1" t="s">
        <v>1</v>
      </c>
      <c r="Q1" s="1" t="s">
        <v>7</v>
      </c>
      <c r="T1" s="1" t="s">
        <v>4</v>
      </c>
      <c r="U1" s="1" t="s">
        <v>0</v>
      </c>
      <c r="V1" s="1" t="s">
        <v>1</v>
      </c>
      <c r="W1" s="1" t="s">
        <v>7</v>
      </c>
      <c r="AA1" s="1" t="s">
        <v>4</v>
      </c>
      <c r="AB1" s="1" t="s">
        <v>0</v>
      </c>
      <c r="AC1" s="1" t="s">
        <v>1</v>
      </c>
      <c r="AD1" s="1" t="s">
        <v>7</v>
      </c>
      <c r="AG1" s="1" t="s">
        <v>4</v>
      </c>
      <c r="AH1" s="28" t="s">
        <v>7032</v>
      </c>
      <c r="AI1" s="1" t="s">
        <v>0</v>
      </c>
      <c r="AJ1" s="1" t="s">
        <v>1</v>
      </c>
      <c r="AK1" s="1" t="s">
        <v>7</v>
      </c>
      <c r="AO1" s="1" t="s">
        <v>4</v>
      </c>
      <c r="AP1" s="1" t="s">
        <v>0</v>
      </c>
      <c r="AQ1" s="1" t="s">
        <v>1</v>
      </c>
      <c r="AR1" s="1" t="s">
        <v>7</v>
      </c>
    </row>
    <row r="2" spans="1:44" x14ac:dyDescent="0.25">
      <c r="A2" s="15"/>
      <c r="B2" s="15" t="s">
        <v>198</v>
      </c>
      <c r="C2" s="4" t="s">
        <v>277</v>
      </c>
      <c r="D2" s="4" t="s">
        <v>7022</v>
      </c>
      <c r="G2" s="16">
        <v>2009</v>
      </c>
      <c r="H2" s="4" t="s">
        <v>183</v>
      </c>
      <c r="I2" t="s">
        <v>184</v>
      </c>
      <c r="J2" s="4" t="s">
        <v>7022</v>
      </c>
      <c r="N2" s="4"/>
      <c r="O2" s="4" t="s">
        <v>392</v>
      </c>
      <c r="P2" t="s">
        <v>393</v>
      </c>
      <c r="Q2" s="4" t="s">
        <v>7019</v>
      </c>
      <c r="T2" s="4"/>
      <c r="U2" s="4" t="s">
        <v>259</v>
      </c>
      <c r="V2" t="s">
        <v>260</v>
      </c>
      <c r="W2" s="4" t="s">
        <v>7021</v>
      </c>
      <c r="AA2" s="4"/>
      <c r="AB2" s="4" t="s">
        <v>902</v>
      </c>
      <c r="AC2" t="s">
        <v>903</v>
      </c>
      <c r="AD2" s="4" t="s">
        <v>7019</v>
      </c>
      <c r="AG2" s="16">
        <v>2018</v>
      </c>
      <c r="AH2" s="16"/>
      <c r="AI2" s="4" t="s">
        <v>112</v>
      </c>
      <c r="AJ2" t="s">
        <v>113</v>
      </c>
      <c r="AK2" s="4" t="s">
        <v>7020</v>
      </c>
      <c r="AO2" s="16">
        <v>2018</v>
      </c>
      <c r="AP2" s="4" t="s">
        <v>318</v>
      </c>
      <c r="AQ2" t="s">
        <v>319</v>
      </c>
      <c r="AR2" s="4" t="s">
        <v>7021</v>
      </c>
    </row>
    <row r="3" spans="1:44" hidden="1" x14ac:dyDescent="0.25">
      <c r="A3" s="37">
        <v>2003</v>
      </c>
      <c r="B3" s="37" t="s">
        <v>126</v>
      </c>
      <c r="C3" s="4" t="s">
        <v>547</v>
      </c>
      <c r="D3" s="4" t="s">
        <v>7019</v>
      </c>
      <c r="G3" s="4"/>
      <c r="H3" s="4" t="s">
        <v>299</v>
      </c>
      <c r="I3" t="s">
        <v>184</v>
      </c>
      <c r="J3" s="4" t="s">
        <v>7019</v>
      </c>
      <c r="N3" s="4" t="s">
        <v>411</v>
      </c>
      <c r="O3" s="4" t="s">
        <v>409</v>
      </c>
      <c r="P3" t="s">
        <v>393</v>
      </c>
      <c r="Q3" s="4" t="s">
        <v>7022</v>
      </c>
      <c r="T3" s="16">
        <v>2013</v>
      </c>
      <c r="U3" s="4" t="s">
        <v>693</v>
      </c>
      <c r="V3" t="s">
        <v>260</v>
      </c>
      <c r="W3" s="4" t="s">
        <v>7019</v>
      </c>
      <c r="AA3" s="4"/>
      <c r="AB3" s="4" t="s">
        <v>1320</v>
      </c>
      <c r="AC3" t="s">
        <v>903</v>
      </c>
      <c r="AD3" s="4" t="s">
        <v>7019</v>
      </c>
      <c r="AG3" s="16">
        <v>2011</v>
      </c>
      <c r="AH3" s="16"/>
      <c r="AI3" s="4" t="s">
        <v>724</v>
      </c>
      <c r="AJ3" t="s">
        <v>113</v>
      </c>
      <c r="AK3" s="4" t="s">
        <v>7021</v>
      </c>
      <c r="AO3" s="16">
        <v>2020</v>
      </c>
      <c r="AP3" s="4" t="s">
        <v>864</v>
      </c>
      <c r="AQ3" t="s">
        <v>319</v>
      </c>
      <c r="AR3" s="4" t="s">
        <v>7021</v>
      </c>
    </row>
    <row r="4" spans="1:44" x14ac:dyDescent="0.25">
      <c r="A4" s="15"/>
      <c r="B4" s="15" t="s">
        <v>198</v>
      </c>
      <c r="C4" s="4" t="s">
        <v>1124</v>
      </c>
      <c r="D4" s="4" t="s">
        <v>7019</v>
      </c>
      <c r="G4" s="16">
        <v>2012</v>
      </c>
      <c r="H4" s="4" t="s">
        <v>463</v>
      </c>
      <c r="I4" t="s">
        <v>184</v>
      </c>
      <c r="J4" s="4" t="s">
        <v>7022</v>
      </c>
      <c r="N4" s="4"/>
      <c r="O4" s="4" t="s">
        <v>533</v>
      </c>
      <c r="P4" t="s">
        <v>393</v>
      </c>
      <c r="Q4" s="4" t="s">
        <v>7019</v>
      </c>
      <c r="T4" s="4"/>
      <c r="U4" s="4" t="s">
        <v>1869</v>
      </c>
      <c r="V4" t="s">
        <v>260</v>
      </c>
      <c r="W4" s="4" t="s">
        <v>7021</v>
      </c>
      <c r="AA4" s="4" t="s">
        <v>695</v>
      </c>
      <c r="AB4" s="4" t="s">
        <v>6682</v>
      </c>
      <c r="AC4" t="s">
        <v>903</v>
      </c>
      <c r="AD4" s="4" t="s">
        <v>7019</v>
      </c>
      <c r="AG4" s="16">
        <v>2017</v>
      </c>
      <c r="AH4" s="16"/>
      <c r="AI4" s="4" t="s">
        <v>922</v>
      </c>
      <c r="AJ4" t="s">
        <v>113</v>
      </c>
      <c r="AK4" s="4" t="s">
        <v>7021</v>
      </c>
      <c r="AO4" s="16">
        <v>2015</v>
      </c>
      <c r="AP4" s="4" t="s">
        <v>1055</v>
      </c>
      <c r="AQ4" t="s">
        <v>319</v>
      </c>
      <c r="AR4" s="4" t="s">
        <v>7022</v>
      </c>
    </row>
    <row r="5" spans="1:44" x14ac:dyDescent="0.25">
      <c r="A5" s="15"/>
      <c r="B5" s="15" t="s">
        <v>198</v>
      </c>
      <c r="C5" s="4" t="s">
        <v>1254</v>
      </c>
      <c r="D5" s="4" t="s">
        <v>7021</v>
      </c>
      <c r="G5" s="16">
        <v>2012</v>
      </c>
      <c r="H5" s="4" t="s">
        <v>590</v>
      </c>
      <c r="I5" t="s">
        <v>184</v>
      </c>
      <c r="J5" s="4" t="s">
        <v>7019</v>
      </c>
      <c r="N5" s="4"/>
      <c r="O5" s="4" t="s">
        <v>670</v>
      </c>
      <c r="P5" t="s">
        <v>393</v>
      </c>
      <c r="Q5" s="4" t="s">
        <v>7019</v>
      </c>
      <c r="T5" s="16">
        <v>2007</v>
      </c>
      <c r="U5" s="4" t="s">
        <v>1964</v>
      </c>
      <c r="V5" t="s">
        <v>260</v>
      </c>
      <c r="W5" s="4" t="s">
        <v>7021</v>
      </c>
      <c r="AG5" s="16">
        <v>2008</v>
      </c>
      <c r="AH5" s="16"/>
      <c r="AI5" s="4" t="s">
        <v>2902</v>
      </c>
      <c r="AJ5" t="s">
        <v>113</v>
      </c>
      <c r="AK5" s="4" t="s">
        <v>7021</v>
      </c>
      <c r="AO5" s="4"/>
      <c r="AP5" s="4" t="s">
        <v>1189</v>
      </c>
      <c r="AQ5" t="s">
        <v>319</v>
      </c>
      <c r="AR5" s="4" t="s">
        <v>7020</v>
      </c>
    </row>
    <row r="6" spans="1:44" hidden="1" x14ac:dyDescent="0.25">
      <c r="A6" s="15">
        <v>2016</v>
      </c>
      <c r="B6" s="37" t="s">
        <v>126</v>
      </c>
      <c r="C6" s="4" t="s">
        <v>1462</v>
      </c>
      <c r="D6" s="4" t="s">
        <v>7022</v>
      </c>
      <c r="G6" s="16">
        <v>2010</v>
      </c>
      <c r="H6" s="4" t="s">
        <v>620</v>
      </c>
      <c r="I6" t="s">
        <v>184</v>
      </c>
      <c r="J6" s="4" t="s">
        <v>7022</v>
      </c>
      <c r="N6" s="4"/>
      <c r="O6" s="4" t="s">
        <v>755</v>
      </c>
      <c r="P6" t="s">
        <v>393</v>
      </c>
      <c r="Q6" s="4" t="s">
        <v>7019</v>
      </c>
      <c r="T6" s="4"/>
      <c r="U6" s="4" t="s">
        <v>3025</v>
      </c>
      <c r="V6" t="s">
        <v>260</v>
      </c>
      <c r="W6" s="4" t="s">
        <v>7021</v>
      </c>
      <c r="AG6" s="4"/>
      <c r="AH6" s="4"/>
      <c r="AI6" s="4" t="s">
        <v>3976</v>
      </c>
      <c r="AJ6" t="s">
        <v>113</v>
      </c>
      <c r="AK6" s="4" t="s">
        <v>7022</v>
      </c>
      <c r="AO6" s="4"/>
      <c r="AP6" s="4" t="s">
        <v>1207</v>
      </c>
      <c r="AQ6" t="s">
        <v>319</v>
      </c>
      <c r="AR6" s="4" t="s">
        <v>7020</v>
      </c>
    </row>
    <row r="7" spans="1:44" hidden="1" x14ac:dyDescent="0.25">
      <c r="A7" s="37">
        <v>2018</v>
      </c>
      <c r="B7" s="37" t="s">
        <v>126</v>
      </c>
      <c r="C7" s="4" t="s">
        <v>2155</v>
      </c>
      <c r="D7" s="4" t="s">
        <v>7022</v>
      </c>
      <c r="G7" s="4" t="s">
        <v>777</v>
      </c>
      <c r="H7" s="4" t="s">
        <v>775</v>
      </c>
      <c r="I7" t="s">
        <v>184</v>
      </c>
      <c r="J7" s="4" t="s">
        <v>7022</v>
      </c>
      <c r="N7" s="4"/>
      <c r="O7" s="4" t="s">
        <v>852</v>
      </c>
      <c r="P7" t="s">
        <v>393</v>
      </c>
      <c r="Q7" s="4" t="s">
        <v>7022</v>
      </c>
      <c r="T7" s="4"/>
      <c r="U7" s="4" t="s">
        <v>3038</v>
      </c>
      <c r="V7" t="s">
        <v>260</v>
      </c>
      <c r="W7" s="4" t="s">
        <v>7022</v>
      </c>
      <c r="AG7" s="16">
        <v>2013</v>
      </c>
      <c r="AH7" s="16"/>
      <c r="AI7" s="4" t="s">
        <v>4543</v>
      </c>
      <c r="AJ7" t="s">
        <v>113</v>
      </c>
      <c r="AK7" s="4" t="s">
        <v>7021</v>
      </c>
      <c r="AO7" s="4"/>
      <c r="AP7" s="4" t="s">
        <v>1222</v>
      </c>
      <c r="AQ7" t="s">
        <v>319</v>
      </c>
      <c r="AR7" s="4" t="s">
        <v>7021</v>
      </c>
    </row>
    <row r="8" spans="1:44" x14ac:dyDescent="0.25">
      <c r="A8" s="15"/>
      <c r="B8" s="15" t="s">
        <v>198</v>
      </c>
      <c r="C8" s="4" t="s">
        <v>2257</v>
      </c>
      <c r="D8" s="4" t="s">
        <v>7019</v>
      </c>
      <c r="G8" s="4" t="s">
        <v>821</v>
      </c>
      <c r="H8" s="4" t="s">
        <v>819</v>
      </c>
      <c r="I8" t="s">
        <v>184</v>
      </c>
      <c r="J8" s="4" t="s">
        <v>7019</v>
      </c>
      <c r="N8" s="16">
        <v>2009</v>
      </c>
      <c r="O8" s="4" t="s">
        <v>968</v>
      </c>
      <c r="P8" t="s">
        <v>393</v>
      </c>
      <c r="Q8" s="4" t="s">
        <v>7021</v>
      </c>
      <c r="T8" s="16">
        <v>2009</v>
      </c>
      <c r="U8" s="4" t="s">
        <v>3110</v>
      </c>
      <c r="V8" t="s">
        <v>260</v>
      </c>
      <c r="W8" s="4" t="s">
        <v>7019</v>
      </c>
      <c r="AG8" s="16">
        <v>2023</v>
      </c>
      <c r="AH8" s="16"/>
      <c r="AI8" s="4" t="s">
        <v>4849</v>
      </c>
      <c r="AJ8" t="s">
        <v>113</v>
      </c>
      <c r="AK8" s="4" t="s">
        <v>7021</v>
      </c>
      <c r="AO8" s="16">
        <v>2014</v>
      </c>
      <c r="AP8" s="4" t="s">
        <v>1271</v>
      </c>
      <c r="AQ8" t="s">
        <v>319</v>
      </c>
      <c r="AR8" s="4" t="s">
        <v>7021</v>
      </c>
    </row>
    <row r="9" spans="1:44" x14ac:dyDescent="0.25">
      <c r="A9" s="15"/>
      <c r="B9" s="15" t="s">
        <v>198</v>
      </c>
      <c r="C9" s="4" t="s">
        <v>2585</v>
      </c>
      <c r="D9" s="4" t="s">
        <v>7019</v>
      </c>
      <c r="G9" s="16">
        <v>2014</v>
      </c>
      <c r="H9" s="4" t="s">
        <v>991</v>
      </c>
      <c r="I9" t="s">
        <v>184</v>
      </c>
      <c r="J9" s="4" t="s">
        <v>7022</v>
      </c>
      <c r="N9" s="16">
        <v>2001</v>
      </c>
      <c r="O9" s="4" t="s">
        <v>1097</v>
      </c>
      <c r="P9" t="s">
        <v>393</v>
      </c>
      <c r="Q9" s="4" t="s">
        <v>7022</v>
      </c>
      <c r="T9" s="16">
        <v>2018</v>
      </c>
      <c r="U9" s="4" t="s">
        <v>3212</v>
      </c>
      <c r="V9" t="s">
        <v>260</v>
      </c>
      <c r="W9" s="4" t="s">
        <v>7022</v>
      </c>
      <c r="AG9" s="16">
        <v>2019</v>
      </c>
      <c r="AH9" s="16"/>
      <c r="AI9" s="4" t="s">
        <v>5962</v>
      </c>
      <c r="AJ9" t="s">
        <v>113</v>
      </c>
      <c r="AK9" s="4" t="s">
        <v>7021</v>
      </c>
      <c r="AO9" s="4"/>
      <c r="AP9" s="4" t="s">
        <v>1363</v>
      </c>
      <c r="AQ9" t="s">
        <v>319</v>
      </c>
      <c r="AR9" s="4" t="s">
        <v>7020</v>
      </c>
    </row>
    <row r="10" spans="1:44" x14ac:dyDescent="0.25">
      <c r="A10" s="15"/>
      <c r="B10" s="15" t="s">
        <v>198</v>
      </c>
      <c r="C10" s="4" t="s">
        <v>2823</v>
      </c>
      <c r="D10" s="4" t="s">
        <v>7019</v>
      </c>
      <c r="G10" s="16">
        <v>2019</v>
      </c>
      <c r="H10" s="4" t="s">
        <v>1136</v>
      </c>
      <c r="I10" t="s">
        <v>184</v>
      </c>
      <c r="J10" s="4" t="s">
        <v>7022</v>
      </c>
      <c r="N10" s="4"/>
      <c r="O10" s="4" t="s">
        <v>1114</v>
      </c>
      <c r="P10" t="s">
        <v>393</v>
      </c>
      <c r="Q10" s="4" t="s">
        <v>7019</v>
      </c>
      <c r="T10" s="4"/>
      <c r="U10" s="4" t="s">
        <v>3526</v>
      </c>
      <c r="V10" t="s">
        <v>260</v>
      </c>
      <c r="W10" s="4" t="s">
        <v>7019</v>
      </c>
      <c r="AO10" s="4"/>
      <c r="AP10" s="4" t="s">
        <v>1386</v>
      </c>
      <c r="AQ10" t="s">
        <v>319</v>
      </c>
      <c r="AR10" s="4" t="s">
        <v>7020</v>
      </c>
    </row>
    <row r="11" spans="1:44" hidden="1" x14ac:dyDescent="0.25">
      <c r="A11" s="37">
        <v>2008</v>
      </c>
      <c r="B11" s="37" t="s">
        <v>126</v>
      </c>
      <c r="C11" s="4" t="s">
        <v>2957</v>
      </c>
      <c r="D11" s="4" t="s">
        <v>7021</v>
      </c>
      <c r="G11" s="4"/>
      <c r="H11" s="4" t="s">
        <v>1402</v>
      </c>
      <c r="I11" t="s">
        <v>184</v>
      </c>
      <c r="J11" s="4" t="s">
        <v>7019</v>
      </c>
      <c r="N11" s="4"/>
      <c r="O11" s="4" t="s">
        <v>1341</v>
      </c>
      <c r="P11" t="s">
        <v>393</v>
      </c>
      <c r="Q11" s="4" t="s">
        <v>7019</v>
      </c>
      <c r="T11" s="4"/>
      <c r="U11" s="4" t="s">
        <v>3651</v>
      </c>
      <c r="V11" t="s">
        <v>260</v>
      </c>
      <c r="W11" s="4" t="s">
        <v>7021</v>
      </c>
      <c r="AO11" s="4"/>
      <c r="AP11" s="4" t="s">
        <v>1554</v>
      </c>
      <c r="AQ11" t="s">
        <v>319</v>
      </c>
      <c r="AR11" s="4" t="s">
        <v>7021</v>
      </c>
    </row>
    <row r="12" spans="1:44" hidden="1" x14ac:dyDescent="0.25">
      <c r="A12" s="37">
        <v>2001</v>
      </c>
      <c r="B12" s="37" t="s">
        <v>126</v>
      </c>
      <c r="C12" s="4" t="s">
        <v>3196</v>
      </c>
      <c r="D12" s="4" t="s">
        <v>7019</v>
      </c>
      <c r="G12" s="4"/>
      <c r="H12" s="4" t="s">
        <v>1708</v>
      </c>
      <c r="I12" t="s">
        <v>184</v>
      </c>
      <c r="J12" s="4" t="s">
        <v>7019</v>
      </c>
      <c r="N12" s="16">
        <v>2003</v>
      </c>
      <c r="O12" s="4" t="s">
        <v>1410</v>
      </c>
      <c r="P12" t="s">
        <v>393</v>
      </c>
      <c r="Q12" s="4" t="s">
        <v>7019</v>
      </c>
      <c r="T12" s="4"/>
      <c r="U12" s="4" t="s">
        <v>3752</v>
      </c>
      <c r="V12" t="s">
        <v>260</v>
      </c>
      <c r="W12" s="4" t="s">
        <v>7022</v>
      </c>
      <c r="AO12" s="4"/>
      <c r="AP12" s="4" t="s">
        <v>1568</v>
      </c>
      <c r="AQ12" t="s">
        <v>319</v>
      </c>
      <c r="AR12" s="4" t="s">
        <v>7020</v>
      </c>
    </row>
    <row r="13" spans="1:44" x14ac:dyDescent="0.25">
      <c r="A13" s="15"/>
      <c r="B13" s="15" t="s">
        <v>198</v>
      </c>
      <c r="C13" s="4" t="s">
        <v>3412</v>
      </c>
      <c r="D13" s="4" t="s">
        <v>7021</v>
      </c>
      <c r="G13" s="16">
        <v>2009</v>
      </c>
      <c r="H13" s="4" t="s">
        <v>1785</v>
      </c>
      <c r="I13" t="s">
        <v>184</v>
      </c>
      <c r="J13" s="4" t="s">
        <v>7019</v>
      </c>
      <c r="N13" s="16">
        <v>2011</v>
      </c>
      <c r="O13" s="4" t="s">
        <v>1508</v>
      </c>
      <c r="P13" t="s">
        <v>393</v>
      </c>
      <c r="Q13" s="4" t="s">
        <v>7022</v>
      </c>
      <c r="T13" s="16">
        <v>2011</v>
      </c>
      <c r="U13" s="4" t="s">
        <v>4019</v>
      </c>
      <c r="V13" t="s">
        <v>260</v>
      </c>
      <c r="W13" s="4" t="s">
        <v>7019</v>
      </c>
      <c r="AO13" s="4"/>
      <c r="AP13" s="4" t="s">
        <v>1590</v>
      </c>
      <c r="AQ13" t="s">
        <v>319</v>
      </c>
      <c r="AR13" s="4" t="s">
        <v>7021</v>
      </c>
    </row>
    <row r="14" spans="1:44" x14ac:dyDescent="0.25">
      <c r="A14" s="15"/>
      <c r="B14" s="15" t="s">
        <v>198</v>
      </c>
      <c r="C14" s="4" t="s">
        <v>3437</v>
      </c>
      <c r="D14" s="4" t="s">
        <v>7020</v>
      </c>
      <c r="G14" s="4"/>
      <c r="H14" s="4" t="s">
        <v>1810</v>
      </c>
      <c r="I14" t="s">
        <v>184</v>
      </c>
      <c r="J14" s="4" t="s">
        <v>7019</v>
      </c>
      <c r="N14" s="16">
        <v>2010</v>
      </c>
      <c r="O14" s="4" t="s">
        <v>1599</v>
      </c>
      <c r="P14" t="s">
        <v>393</v>
      </c>
      <c r="Q14" s="4" t="s">
        <v>7022</v>
      </c>
      <c r="T14" s="16">
        <v>2007</v>
      </c>
      <c r="U14" s="4" t="s">
        <v>4415</v>
      </c>
      <c r="V14" t="s">
        <v>260</v>
      </c>
      <c r="W14" s="4" t="s">
        <v>7021</v>
      </c>
      <c r="AO14" s="4"/>
      <c r="AP14" s="4" t="s">
        <v>1668</v>
      </c>
      <c r="AQ14" t="s">
        <v>319</v>
      </c>
      <c r="AR14" s="4" t="s">
        <v>7021</v>
      </c>
    </row>
    <row r="15" spans="1:44" hidden="1" x14ac:dyDescent="0.25">
      <c r="A15" s="37">
        <v>2002</v>
      </c>
      <c r="B15" s="37" t="s">
        <v>126</v>
      </c>
      <c r="C15" s="4" t="s">
        <v>3442</v>
      </c>
      <c r="D15" s="4" t="s">
        <v>7019</v>
      </c>
      <c r="G15" s="16">
        <v>2003</v>
      </c>
      <c r="H15" s="4" t="s">
        <v>1839</v>
      </c>
      <c r="I15" t="s">
        <v>184</v>
      </c>
      <c r="J15" s="4" t="s">
        <v>7019</v>
      </c>
      <c r="N15" s="4"/>
      <c r="O15" s="4" t="s">
        <v>1770</v>
      </c>
      <c r="P15" t="s">
        <v>393</v>
      </c>
      <c r="Q15" s="4" t="s">
        <v>7022</v>
      </c>
      <c r="T15" s="4"/>
      <c r="U15" s="4" t="s">
        <v>4829</v>
      </c>
      <c r="V15" t="s">
        <v>260</v>
      </c>
      <c r="W15" s="4" t="s">
        <v>7019</v>
      </c>
      <c r="AO15" s="4"/>
      <c r="AP15" s="4" t="s">
        <v>2025</v>
      </c>
      <c r="AQ15" t="s">
        <v>319</v>
      </c>
      <c r="AR15" s="4" t="s">
        <v>7022</v>
      </c>
    </row>
    <row r="16" spans="1:44" x14ac:dyDescent="0.25">
      <c r="A16" s="15"/>
      <c r="B16" s="15" t="s">
        <v>198</v>
      </c>
      <c r="C16" s="4" t="s">
        <v>3589</v>
      </c>
      <c r="D16" s="4" t="s">
        <v>7021</v>
      </c>
      <c r="G16" s="4" t="s">
        <v>2042</v>
      </c>
      <c r="H16" s="4" t="s">
        <v>2040</v>
      </c>
      <c r="I16" t="s">
        <v>184</v>
      </c>
      <c r="J16" s="4" t="s">
        <v>7019</v>
      </c>
      <c r="N16" s="4"/>
      <c r="O16" s="4" t="s">
        <v>1780</v>
      </c>
      <c r="P16" t="s">
        <v>393</v>
      </c>
      <c r="Q16" s="4" t="s">
        <v>7019</v>
      </c>
      <c r="T16" s="4"/>
      <c r="U16" s="4" t="s">
        <v>5272</v>
      </c>
      <c r="V16" t="s">
        <v>260</v>
      </c>
      <c r="W16" s="4" t="s">
        <v>7019</v>
      </c>
      <c r="AO16" s="4"/>
      <c r="AP16" s="4" t="s">
        <v>2032</v>
      </c>
      <c r="AQ16" t="s">
        <v>319</v>
      </c>
      <c r="AR16" s="4" t="s">
        <v>7020</v>
      </c>
    </row>
    <row r="17" spans="1:44" x14ac:dyDescent="0.25">
      <c r="A17" s="15"/>
      <c r="B17" s="15" t="s">
        <v>198</v>
      </c>
      <c r="C17" s="4" t="s">
        <v>3851</v>
      </c>
      <c r="D17" s="4" t="s">
        <v>7019</v>
      </c>
      <c r="G17" s="4"/>
      <c r="H17" s="4" t="s">
        <v>2150</v>
      </c>
      <c r="I17" t="s">
        <v>184</v>
      </c>
      <c r="J17" s="4" t="s">
        <v>7019</v>
      </c>
      <c r="N17" s="16">
        <v>2012</v>
      </c>
      <c r="O17" s="4" t="s">
        <v>1885</v>
      </c>
      <c r="P17" t="s">
        <v>393</v>
      </c>
      <c r="Q17" s="4" t="s">
        <v>7022</v>
      </c>
      <c r="T17" s="16">
        <v>2018</v>
      </c>
      <c r="U17" s="4" t="s">
        <v>5513</v>
      </c>
      <c r="V17" t="s">
        <v>260</v>
      </c>
      <c r="W17" s="4" t="s">
        <v>7019</v>
      </c>
      <c r="AO17" s="16">
        <v>2022</v>
      </c>
      <c r="AP17" s="4" t="s">
        <v>2116</v>
      </c>
      <c r="AQ17" t="s">
        <v>319</v>
      </c>
      <c r="AR17" s="4" t="s">
        <v>7020</v>
      </c>
    </row>
    <row r="18" spans="1:44" hidden="1" x14ac:dyDescent="0.25">
      <c r="A18" s="37">
        <v>2000</v>
      </c>
      <c r="B18" s="37" t="s">
        <v>126</v>
      </c>
      <c r="C18" s="4" t="s">
        <v>3933</v>
      </c>
      <c r="D18" s="4" t="s">
        <v>7022</v>
      </c>
      <c r="G18" s="16">
        <v>2007</v>
      </c>
      <c r="H18" s="4" t="s">
        <v>2202</v>
      </c>
      <c r="I18" t="s">
        <v>184</v>
      </c>
      <c r="J18" s="4" t="s">
        <v>7019</v>
      </c>
      <c r="N18" s="16">
        <v>2012</v>
      </c>
      <c r="O18" s="4" t="s">
        <v>1907</v>
      </c>
      <c r="P18" t="s">
        <v>393</v>
      </c>
      <c r="Q18" s="4" t="s">
        <v>7022</v>
      </c>
      <c r="T18" s="4"/>
      <c r="U18" s="4" t="s">
        <v>6148</v>
      </c>
      <c r="V18" t="s">
        <v>260</v>
      </c>
      <c r="W18" s="4" t="s">
        <v>7020</v>
      </c>
      <c r="AO18" s="4"/>
      <c r="AP18" s="4" t="s">
        <v>2272</v>
      </c>
      <c r="AQ18" t="s">
        <v>319</v>
      </c>
      <c r="AR18" s="4" t="s">
        <v>7022</v>
      </c>
    </row>
    <row r="19" spans="1:44" x14ac:dyDescent="0.25">
      <c r="A19" s="15"/>
      <c r="B19" s="15" t="s">
        <v>198</v>
      </c>
      <c r="C19" s="4" t="s">
        <v>4072</v>
      </c>
      <c r="D19" s="4" t="s">
        <v>7022</v>
      </c>
      <c r="G19" s="16">
        <v>2005</v>
      </c>
      <c r="H19" s="4" t="s">
        <v>2240</v>
      </c>
      <c r="I19" t="s">
        <v>184</v>
      </c>
      <c r="J19" s="4" t="s">
        <v>7019</v>
      </c>
      <c r="N19" s="16">
        <v>2008</v>
      </c>
      <c r="O19" s="4" t="s">
        <v>1934</v>
      </c>
      <c r="P19" t="s">
        <v>393</v>
      </c>
      <c r="Q19" s="4" t="s">
        <v>7022</v>
      </c>
      <c r="T19" s="4" t="s">
        <v>695</v>
      </c>
      <c r="U19" s="4" t="s">
        <v>6407</v>
      </c>
      <c r="V19" t="s">
        <v>260</v>
      </c>
      <c r="W19" s="4" t="s">
        <v>7021</v>
      </c>
      <c r="AO19" s="4"/>
      <c r="AP19" s="4" t="s">
        <v>2316</v>
      </c>
      <c r="AQ19" t="s">
        <v>319</v>
      </c>
      <c r="AR19" s="4" t="s">
        <v>7020</v>
      </c>
    </row>
    <row r="20" spans="1:44" x14ac:dyDescent="0.25">
      <c r="A20" s="15"/>
      <c r="B20" s="15" t="s">
        <v>198</v>
      </c>
      <c r="C20" s="4" t="s">
        <v>4226</v>
      </c>
      <c r="D20" s="4" t="s">
        <v>7021</v>
      </c>
      <c r="G20" s="16">
        <v>2010</v>
      </c>
      <c r="H20" s="4" t="s">
        <v>2335</v>
      </c>
      <c r="I20" t="s">
        <v>184</v>
      </c>
      <c r="J20" s="4" t="s">
        <v>7022</v>
      </c>
      <c r="N20" s="16">
        <v>2004</v>
      </c>
      <c r="O20" s="4" t="s">
        <v>1993</v>
      </c>
      <c r="P20" t="s">
        <v>393</v>
      </c>
      <c r="Q20" s="4" t="s">
        <v>7021</v>
      </c>
      <c r="T20" s="4"/>
      <c r="U20" s="4" t="s">
        <v>6651</v>
      </c>
      <c r="V20" t="s">
        <v>260</v>
      </c>
      <c r="W20" s="4" t="s">
        <v>7019</v>
      </c>
      <c r="AO20" s="16">
        <v>2019</v>
      </c>
      <c r="AP20" s="4" t="s">
        <v>2423</v>
      </c>
      <c r="AQ20" t="s">
        <v>319</v>
      </c>
      <c r="AR20" s="4" t="s">
        <v>7021</v>
      </c>
    </row>
    <row r="21" spans="1:44" hidden="1" x14ac:dyDescent="0.25">
      <c r="A21" s="37">
        <v>2012</v>
      </c>
      <c r="B21" s="37" t="s">
        <v>126</v>
      </c>
      <c r="C21" s="4" t="s">
        <v>4302</v>
      </c>
      <c r="D21" s="4" t="s">
        <v>7021</v>
      </c>
      <c r="G21" s="16">
        <v>2006</v>
      </c>
      <c r="H21" s="4" t="s">
        <v>2404</v>
      </c>
      <c r="I21" t="s">
        <v>184</v>
      </c>
      <c r="J21" s="4" t="s">
        <v>7019</v>
      </c>
      <c r="N21" s="16">
        <v>2012</v>
      </c>
      <c r="O21" s="4" t="s">
        <v>2564</v>
      </c>
      <c r="P21" t="s">
        <v>393</v>
      </c>
      <c r="Q21" s="4" t="s">
        <v>7022</v>
      </c>
      <c r="T21" s="4" t="s">
        <v>115</v>
      </c>
      <c r="U21" s="4" t="s">
        <v>6908</v>
      </c>
      <c r="V21" t="s">
        <v>260</v>
      </c>
      <c r="W21" s="4" t="s">
        <v>7021</v>
      </c>
      <c r="AO21" s="4"/>
      <c r="AP21" s="4" t="s">
        <v>2646</v>
      </c>
      <c r="AQ21" t="s">
        <v>319</v>
      </c>
      <c r="AR21" s="4" t="s">
        <v>7020</v>
      </c>
    </row>
    <row r="22" spans="1:44" x14ac:dyDescent="0.25">
      <c r="A22" s="15"/>
      <c r="B22" s="15" t="s">
        <v>198</v>
      </c>
      <c r="C22" s="4" t="s">
        <v>4476</v>
      </c>
      <c r="D22" s="4" t="s">
        <v>7021</v>
      </c>
      <c r="G22" s="4"/>
      <c r="H22" s="4" t="s">
        <v>2462</v>
      </c>
      <c r="I22" t="s">
        <v>184</v>
      </c>
      <c r="J22" s="4" t="s">
        <v>7019</v>
      </c>
      <c r="N22" s="16">
        <v>2004</v>
      </c>
      <c r="O22" s="4" t="s">
        <v>2596</v>
      </c>
      <c r="P22" t="s">
        <v>393</v>
      </c>
      <c r="Q22" s="4" t="s">
        <v>7022</v>
      </c>
      <c r="T22" s="4"/>
      <c r="U22" s="4" t="s">
        <v>6927</v>
      </c>
      <c r="V22" t="s">
        <v>260</v>
      </c>
      <c r="W22" s="4" t="s">
        <v>7020</v>
      </c>
      <c r="AO22" s="4"/>
      <c r="AP22" s="4" t="s">
        <v>2656</v>
      </c>
      <c r="AQ22" t="s">
        <v>319</v>
      </c>
      <c r="AR22" s="4" t="s">
        <v>7020</v>
      </c>
    </row>
    <row r="23" spans="1:44" hidden="1" x14ac:dyDescent="0.25">
      <c r="A23" s="37">
        <v>2016</v>
      </c>
      <c r="B23" s="37" t="s">
        <v>126</v>
      </c>
      <c r="C23" s="4" t="s">
        <v>4524</v>
      </c>
      <c r="D23" s="4" t="s">
        <v>7019</v>
      </c>
      <c r="G23" s="4" t="s">
        <v>2481</v>
      </c>
      <c r="H23" s="4" t="s">
        <v>2479</v>
      </c>
      <c r="I23" t="s">
        <v>184</v>
      </c>
      <c r="J23" s="4" t="s">
        <v>7019</v>
      </c>
      <c r="N23" s="4"/>
      <c r="O23" s="4" t="s">
        <v>2677</v>
      </c>
      <c r="P23" t="s">
        <v>393</v>
      </c>
      <c r="Q23" s="4" t="s">
        <v>7022</v>
      </c>
      <c r="AO23" s="16">
        <v>2014</v>
      </c>
      <c r="AP23" s="4" t="s">
        <v>3319</v>
      </c>
      <c r="AQ23" t="s">
        <v>319</v>
      </c>
      <c r="AR23" s="4" t="s">
        <v>7021</v>
      </c>
    </row>
    <row r="24" spans="1:44" x14ac:dyDescent="0.25">
      <c r="A24" s="15"/>
      <c r="B24" s="15" t="s">
        <v>198</v>
      </c>
      <c r="C24" s="4" t="s">
        <v>4626</v>
      </c>
      <c r="D24" s="4" t="s">
        <v>7019</v>
      </c>
      <c r="G24" s="4"/>
      <c r="H24" s="4" t="s">
        <v>2556</v>
      </c>
      <c r="I24" t="s">
        <v>184</v>
      </c>
      <c r="J24" s="4" t="s">
        <v>7019</v>
      </c>
      <c r="N24" s="16">
        <v>2014</v>
      </c>
      <c r="O24" s="4" t="s">
        <v>2724</v>
      </c>
      <c r="P24" t="s">
        <v>393</v>
      </c>
      <c r="Q24" s="4" t="s">
        <v>7021</v>
      </c>
      <c r="AO24" s="4"/>
      <c r="AP24" s="4" t="s">
        <v>3372</v>
      </c>
      <c r="AQ24" t="s">
        <v>319</v>
      </c>
      <c r="AR24" s="4" t="s">
        <v>7021</v>
      </c>
    </row>
    <row r="25" spans="1:44" hidden="1" x14ac:dyDescent="0.25">
      <c r="A25" s="37">
        <v>2002</v>
      </c>
      <c r="B25" s="37" t="s">
        <v>126</v>
      </c>
      <c r="C25" s="4" t="s">
        <v>4640</v>
      </c>
      <c r="D25" s="4" t="s">
        <v>7019</v>
      </c>
      <c r="G25" s="16">
        <v>2018</v>
      </c>
      <c r="H25" s="4" t="s">
        <v>2842</v>
      </c>
      <c r="I25" t="s">
        <v>184</v>
      </c>
      <c r="J25" s="4" t="s">
        <v>7019</v>
      </c>
      <c r="N25" s="4" t="s">
        <v>2761</v>
      </c>
      <c r="O25" s="4" t="s">
        <v>2759</v>
      </c>
      <c r="P25" t="s">
        <v>393</v>
      </c>
      <c r="Q25" s="4" t="s">
        <v>7021</v>
      </c>
      <c r="AO25" s="4"/>
      <c r="AP25" s="4" t="s">
        <v>3681</v>
      </c>
      <c r="AQ25" t="s">
        <v>319</v>
      </c>
      <c r="AR25" s="4" t="s">
        <v>7021</v>
      </c>
    </row>
    <row r="26" spans="1:44" x14ac:dyDescent="0.25">
      <c r="A26" s="15"/>
      <c r="B26" s="15" t="s">
        <v>198</v>
      </c>
      <c r="C26" s="4" t="s">
        <v>4739</v>
      </c>
      <c r="D26" s="4" t="s">
        <v>7019</v>
      </c>
      <c r="G26" s="4"/>
      <c r="H26" s="4" t="s">
        <v>2881</v>
      </c>
      <c r="I26" t="s">
        <v>184</v>
      </c>
      <c r="J26" s="4" t="s">
        <v>7019</v>
      </c>
      <c r="N26" s="4" t="s">
        <v>3168</v>
      </c>
      <c r="O26" s="4" t="s">
        <v>3166</v>
      </c>
      <c r="P26" t="s">
        <v>393</v>
      </c>
      <c r="Q26" s="4" t="s">
        <v>7022</v>
      </c>
      <c r="AO26" s="4"/>
      <c r="AP26" s="4" t="s">
        <v>3705</v>
      </c>
      <c r="AQ26" t="s">
        <v>319</v>
      </c>
      <c r="AR26" s="4" t="s">
        <v>7020</v>
      </c>
    </row>
    <row r="27" spans="1:44" x14ac:dyDescent="0.25">
      <c r="A27" s="15"/>
      <c r="B27" s="15" t="s">
        <v>198</v>
      </c>
      <c r="C27" s="4" t="s">
        <v>4876</v>
      </c>
      <c r="D27" s="4" t="s">
        <v>7022</v>
      </c>
      <c r="G27" s="4"/>
      <c r="H27" s="4" t="s">
        <v>3054</v>
      </c>
      <c r="I27" t="s">
        <v>184</v>
      </c>
      <c r="J27" s="4" t="s">
        <v>7019</v>
      </c>
      <c r="N27" s="16">
        <v>2010</v>
      </c>
      <c r="O27" s="4" t="s">
        <v>4158</v>
      </c>
      <c r="P27" t="s">
        <v>393</v>
      </c>
      <c r="Q27" s="4" t="s">
        <v>7022</v>
      </c>
      <c r="AO27" s="16">
        <v>2010</v>
      </c>
      <c r="AP27" s="4" t="s">
        <v>3863</v>
      </c>
      <c r="AQ27" t="s">
        <v>319</v>
      </c>
      <c r="AR27" s="4" t="s">
        <v>7020</v>
      </c>
    </row>
    <row r="28" spans="1:44" x14ac:dyDescent="0.25">
      <c r="A28" s="15"/>
      <c r="B28" s="15" t="s">
        <v>198</v>
      </c>
      <c r="C28" s="4" t="s">
        <v>4933</v>
      </c>
      <c r="D28" s="4" t="s">
        <v>7021</v>
      </c>
      <c r="G28" s="4"/>
      <c r="H28" s="4" t="s">
        <v>3101</v>
      </c>
      <c r="I28" t="s">
        <v>184</v>
      </c>
      <c r="J28" s="4" t="s">
        <v>7019</v>
      </c>
      <c r="N28" s="16">
        <v>2010</v>
      </c>
      <c r="O28" s="4" t="s">
        <v>4668</v>
      </c>
      <c r="P28" t="s">
        <v>393</v>
      </c>
      <c r="Q28" s="4" t="s">
        <v>7021</v>
      </c>
      <c r="AO28" s="4"/>
      <c r="AP28" s="4" t="s">
        <v>3895</v>
      </c>
      <c r="AQ28" t="s">
        <v>319</v>
      </c>
      <c r="AR28" s="4" t="s">
        <v>7020</v>
      </c>
    </row>
    <row r="29" spans="1:44" hidden="1" x14ac:dyDescent="0.25">
      <c r="A29" s="37">
        <v>2000</v>
      </c>
      <c r="B29" s="37" t="s">
        <v>126</v>
      </c>
      <c r="C29" s="4" t="s">
        <v>5082</v>
      </c>
      <c r="D29" s="4" t="s">
        <v>7021</v>
      </c>
      <c r="G29" s="16">
        <v>2002</v>
      </c>
      <c r="H29" s="4" t="s">
        <v>3125</v>
      </c>
      <c r="I29" t="s">
        <v>184</v>
      </c>
      <c r="J29" s="4" t="s">
        <v>7019</v>
      </c>
      <c r="N29" s="16">
        <v>2007</v>
      </c>
      <c r="O29" s="4" t="s">
        <v>4889</v>
      </c>
      <c r="P29" t="s">
        <v>393</v>
      </c>
      <c r="Q29" s="4" t="s">
        <v>7019</v>
      </c>
      <c r="AO29" s="16">
        <v>2015</v>
      </c>
      <c r="AP29" s="4" t="s">
        <v>3992</v>
      </c>
      <c r="AQ29" t="s">
        <v>319</v>
      </c>
      <c r="AR29" s="4" t="s">
        <v>7020</v>
      </c>
    </row>
    <row r="30" spans="1:44" hidden="1" x14ac:dyDescent="0.25">
      <c r="A30" s="37">
        <v>2010</v>
      </c>
      <c r="B30" s="37" t="s">
        <v>126</v>
      </c>
      <c r="C30" s="4" t="s">
        <v>5445</v>
      </c>
      <c r="D30" s="4" t="s">
        <v>7021</v>
      </c>
      <c r="G30" s="16">
        <v>2010</v>
      </c>
      <c r="H30" s="4" t="s">
        <v>3260</v>
      </c>
      <c r="I30" t="s">
        <v>184</v>
      </c>
      <c r="J30" s="4" t="s">
        <v>7022</v>
      </c>
      <c r="N30" s="16">
        <v>2004</v>
      </c>
      <c r="O30" s="4" t="s">
        <v>4946</v>
      </c>
      <c r="P30" t="s">
        <v>393</v>
      </c>
      <c r="Q30" s="4" t="s">
        <v>7022</v>
      </c>
      <c r="AO30" s="4"/>
      <c r="AP30" s="4" t="s">
        <v>4086</v>
      </c>
      <c r="AQ30" t="s">
        <v>319</v>
      </c>
      <c r="AR30" s="4" t="s">
        <v>7021</v>
      </c>
    </row>
    <row r="31" spans="1:44" hidden="1" x14ac:dyDescent="0.25">
      <c r="A31" s="37">
        <v>2000</v>
      </c>
      <c r="B31" s="37" t="s">
        <v>126</v>
      </c>
      <c r="C31" s="4" t="s">
        <v>5694</v>
      </c>
      <c r="D31" s="4" t="s">
        <v>7019</v>
      </c>
      <c r="G31" s="16">
        <v>2016</v>
      </c>
      <c r="H31" s="4" t="s">
        <v>3461</v>
      </c>
      <c r="I31" t="s">
        <v>184</v>
      </c>
      <c r="J31" s="4" t="s">
        <v>7022</v>
      </c>
      <c r="N31" s="4" t="s">
        <v>5003</v>
      </c>
      <c r="O31" s="4" t="s">
        <v>5001</v>
      </c>
      <c r="P31" t="s">
        <v>393</v>
      </c>
      <c r="Q31" s="4" t="s">
        <v>7022</v>
      </c>
      <c r="AO31" s="16">
        <v>2015</v>
      </c>
      <c r="AP31" s="4" t="s">
        <v>4110</v>
      </c>
      <c r="AQ31" t="s">
        <v>319</v>
      </c>
      <c r="AR31" s="4" t="s">
        <v>7019</v>
      </c>
    </row>
    <row r="32" spans="1:44" x14ac:dyDescent="0.25">
      <c r="A32" s="15"/>
      <c r="B32" s="15" t="s">
        <v>198</v>
      </c>
      <c r="C32" s="4" t="s">
        <v>5842</v>
      </c>
      <c r="D32" s="4" t="s">
        <v>7021</v>
      </c>
      <c r="G32" s="16">
        <v>2013</v>
      </c>
      <c r="H32" s="4" t="s">
        <v>3547</v>
      </c>
      <c r="I32" t="s">
        <v>184</v>
      </c>
      <c r="J32" s="4" t="s">
        <v>7021</v>
      </c>
      <c r="N32" s="4"/>
      <c r="O32" s="4" t="s">
        <v>5263</v>
      </c>
      <c r="P32" t="s">
        <v>393</v>
      </c>
      <c r="Q32" s="4" t="s">
        <v>7019</v>
      </c>
      <c r="AO32" s="4"/>
      <c r="AP32" s="4" t="s">
        <v>4437</v>
      </c>
      <c r="AQ32" t="s">
        <v>319</v>
      </c>
      <c r="AR32" s="4" t="s">
        <v>7020</v>
      </c>
    </row>
    <row r="33" spans="1:44" x14ac:dyDescent="0.25">
      <c r="A33" s="15"/>
      <c r="B33" s="15" t="s">
        <v>198</v>
      </c>
      <c r="C33" s="4" t="s">
        <v>6162</v>
      </c>
      <c r="D33" s="4" t="s">
        <v>7019</v>
      </c>
      <c r="G33" s="16">
        <v>2015</v>
      </c>
      <c r="H33" s="4" t="s">
        <v>3605</v>
      </c>
      <c r="I33" t="s">
        <v>184</v>
      </c>
      <c r="J33" s="4" t="s">
        <v>7019</v>
      </c>
      <c r="N33" s="4"/>
      <c r="O33" s="4" t="s">
        <v>5710</v>
      </c>
      <c r="P33" t="s">
        <v>393</v>
      </c>
      <c r="Q33" s="4" t="s">
        <v>7019</v>
      </c>
      <c r="AO33" s="16">
        <v>2022</v>
      </c>
      <c r="AP33" s="4" t="s">
        <v>4490</v>
      </c>
      <c r="AQ33" t="s">
        <v>319</v>
      </c>
      <c r="AR33" s="4" t="s">
        <v>7022</v>
      </c>
    </row>
    <row r="34" spans="1:44" hidden="1" x14ac:dyDescent="0.25">
      <c r="A34" s="37">
        <v>2010</v>
      </c>
      <c r="B34" s="37" t="s">
        <v>126</v>
      </c>
      <c r="C34" s="4" t="s">
        <v>6282</v>
      </c>
      <c r="D34" s="4" t="s">
        <v>7022</v>
      </c>
      <c r="G34" s="16">
        <v>2014</v>
      </c>
      <c r="H34" s="4" t="s">
        <v>3759</v>
      </c>
      <c r="I34" t="s">
        <v>184</v>
      </c>
      <c r="J34" s="4" t="s">
        <v>7019</v>
      </c>
      <c r="N34" s="4"/>
      <c r="O34" s="4" t="s">
        <v>5994</v>
      </c>
      <c r="P34" t="s">
        <v>393</v>
      </c>
      <c r="Q34" s="4" t="s">
        <v>7019</v>
      </c>
      <c r="AO34" s="4"/>
      <c r="AP34" s="4" t="s">
        <v>4687</v>
      </c>
      <c r="AQ34" t="s">
        <v>319</v>
      </c>
      <c r="AR34" s="4" t="s">
        <v>7020</v>
      </c>
    </row>
    <row r="35" spans="1:44" hidden="1" x14ac:dyDescent="0.25">
      <c r="A35" s="37">
        <v>2011</v>
      </c>
      <c r="B35" s="37" t="s">
        <v>126</v>
      </c>
      <c r="C35" s="4" t="s">
        <v>6310</v>
      </c>
      <c r="D35" s="4" t="s">
        <v>7021</v>
      </c>
      <c r="G35" s="16">
        <v>2010</v>
      </c>
      <c r="H35" s="4" t="s">
        <v>3781</v>
      </c>
      <c r="I35" t="s">
        <v>184</v>
      </c>
      <c r="J35" s="4" t="s">
        <v>7019</v>
      </c>
      <c r="N35" s="4" t="s">
        <v>465</v>
      </c>
      <c r="O35" s="4" t="s">
        <v>6005</v>
      </c>
      <c r="P35" t="s">
        <v>393</v>
      </c>
      <c r="Q35" s="4" t="s">
        <v>7022</v>
      </c>
      <c r="AO35" s="16">
        <v>2019</v>
      </c>
      <c r="AP35" s="4" t="s">
        <v>4707</v>
      </c>
      <c r="AQ35" t="s">
        <v>319</v>
      </c>
      <c r="AR35" s="4" t="s">
        <v>7021</v>
      </c>
    </row>
    <row r="36" spans="1:44" hidden="1" x14ac:dyDescent="0.25">
      <c r="A36" s="37">
        <v>2015</v>
      </c>
      <c r="B36" s="37" t="s">
        <v>126</v>
      </c>
      <c r="C36" s="4" t="s">
        <v>6362</v>
      </c>
      <c r="D36" s="4" t="s">
        <v>7022</v>
      </c>
      <c r="G36" s="16">
        <v>2006</v>
      </c>
      <c r="H36" s="4" t="s">
        <v>3829</v>
      </c>
      <c r="I36" t="s">
        <v>184</v>
      </c>
      <c r="J36" s="4" t="s">
        <v>7019</v>
      </c>
      <c r="N36" s="4"/>
      <c r="O36" s="4" t="s">
        <v>6022</v>
      </c>
      <c r="P36" t="s">
        <v>393</v>
      </c>
      <c r="Q36" s="4" t="s">
        <v>7019</v>
      </c>
      <c r="AO36" s="16">
        <v>2017</v>
      </c>
      <c r="AP36" s="4" t="s">
        <v>5395</v>
      </c>
      <c r="AQ36" t="s">
        <v>319</v>
      </c>
      <c r="AR36" s="4" t="s">
        <v>7020</v>
      </c>
    </row>
    <row r="37" spans="1:44" x14ac:dyDescent="0.25">
      <c r="A37" s="15"/>
      <c r="B37" s="15" t="s">
        <v>198</v>
      </c>
      <c r="C37" s="4" t="s">
        <v>6515</v>
      </c>
      <c r="D37" s="4" t="s">
        <v>7022</v>
      </c>
      <c r="G37" s="16">
        <v>2018</v>
      </c>
      <c r="H37" s="4" t="s">
        <v>4237</v>
      </c>
      <c r="I37" t="s">
        <v>184</v>
      </c>
      <c r="J37" s="4" t="s">
        <v>7022</v>
      </c>
      <c r="N37" s="4" t="s">
        <v>465</v>
      </c>
      <c r="O37" s="4" t="s">
        <v>6024</v>
      </c>
      <c r="P37" t="s">
        <v>393</v>
      </c>
      <c r="Q37" s="4" t="s">
        <v>7022</v>
      </c>
      <c r="AO37" s="4"/>
      <c r="AP37" s="4" t="s">
        <v>5480</v>
      </c>
      <c r="AQ37" t="s">
        <v>319</v>
      </c>
      <c r="AR37" s="4" t="s">
        <v>7021</v>
      </c>
    </row>
    <row r="38" spans="1:44" hidden="1" x14ac:dyDescent="0.25">
      <c r="A38" s="15">
        <v>2016</v>
      </c>
      <c r="B38" s="37" t="s">
        <v>126</v>
      </c>
      <c r="C38" s="4" t="s">
        <v>6796</v>
      </c>
      <c r="D38" s="4" t="s">
        <v>7021</v>
      </c>
      <c r="G38" s="4"/>
      <c r="H38" s="4" t="s">
        <v>4293</v>
      </c>
      <c r="I38" t="s">
        <v>184</v>
      </c>
      <c r="J38" s="4" t="s">
        <v>7019</v>
      </c>
      <c r="N38" s="4" t="s">
        <v>993</v>
      </c>
      <c r="O38" s="4" t="s">
        <v>6063</v>
      </c>
      <c r="P38" t="s">
        <v>393</v>
      </c>
      <c r="Q38" s="4" t="s">
        <v>7022</v>
      </c>
      <c r="AO38" s="16">
        <v>2008</v>
      </c>
      <c r="AP38" s="4" t="s">
        <v>5535</v>
      </c>
      <c r="AQ38" t="s">
        <v>319</v>
      </c>
      <c r="AR38" s="4" t="s">
        <v>7021</v>
      </c>
    </row>
    <row r="39" spans="1:44" hidden="1" x14ac:dyDescent="0.25">
      <c r="A39" s="37">
        <v>2009</v>
      </c>
      <c r="B39" s="37" t="s">
        <v>126</v>
      </c>
      <c r="C39" s="4" t="s">
        <v>6842</v>
      </c>
      <c r="D39" s="4" t="s">
        <v>7021</v>
      </c>
      <c r="G39" s="16">
        <v>2021</v>
      </c>
      <c r="H39" s="4" t="s">
        <v>4351</v>
      </c>
      <c r="I39" t="s">
        <v>184</v>
      </c>
      <c r="J39" s="4" t="s">
        <v>7022</v>
      </c>
      <c r="N39" s="4"/>
      <c r="O39" s="4" t="s">
        <v>6389</v>
      </c>
      <c r="P39" t="s">
        <v>393</v>
      </c>
      <c r="Q39" s="4" t="s">
        <v>7019</v>
      </c>
      <c r="AO39" s="4"/>
      <c r="AP39" s="4" t="s">
        <v>5642</v>
      </c>
      <c r="AQ39" t="s">
        <v>319</v>
      </c>
      <c r="AR39" s="4" t="s">
        <v>7019</v>
      </c>
    </row>
    <row r="40" spans="1:44" x14ac:dyDescent="0.25">
      <c r="G40" s="16">
        <v>2011</v>
      </c>
      <c r="H40" s="4" t="s">
        <v>4584</v>
      </c>
      <c r="I40" t="s">
        <v>184</v>
      </c>
      <c r="J40" s="4" t="s">
        <v>7019</v>
      </c>
      <c r="N40" s="4"/>
      <c r="O40" s="4" t="s">
        <v>6500</v>
      </c>
      <c r="P40" t="s">
        <v>393</v>
      </c>
      <c r="Q40" s="4" t="s">
        <v>7019</v>
      </c>
      <c r="AO40" s="4"/>
      <c r="AP40" s="4" t="s">
        <v>5665</v>
      </c>
      <c r="AQ40" t="s">
        <v>319</v>
      </c>
      <c r="AR40" s="4" t="s">
        <v>7020</v>
      </c>
    </row>
    <row r="41" spans="1:44" x14ac:dyDescent="0.25">
      <c r="G41" s="16">
        <v>2010</v>
      </c>
      <c r="H41" s="4" t="s">
        <v>4747</v>
      </c>
      <c r="I41" t="s">
        <v>184</v>
      </c>
      <c r="J41" s="4" t="s">
        <v>7022</v>
      </c>
      <c r="N41" s="4" t="s">
        <v>6703</v>
      </c>
      <c r="O41" s="4" t="s">
        <v>6701</v>
      </c>
      <c r="P41" t="s">
        <v>393</v>
      </c>
      <c r="Q41" s="4" t="s">
        <v>7019</v>
      </c>
      <c r="AO41" s="4"/>
      <c r="AP41" s="4" t="s">
        <v>5864</v>
      </c>
      <c r="AQ41" t="s">
        <v>319</v>
      </c>
      <c r="AR41" s="4" t="s">
        <v>7020</v>
      </c>
    </row>
    <row r="42" spans="1:44" x14ac:dyDescent="0.25">
      <c r="G42" s="16">
        <v>2008</v>
      </c>
      <c r="H42" s="4" t="s">
        <v>4803</v>
      </c>
      <c r="I42" t="s">
        <v>184</v>
      </c>
      <c r="J42" s="4" t="s">
        <v>7019</v>
      </c>
      <c r="N42" s="4"/>
      <c r="O42" s="4" t="s">
        <v>6821</v>
      </c>
      <c r="P42" t="s">
        <v>393</v>
      </c>
      <c r="Q42" s="4" t="s">
        <v>7022</v>
      </c>
      <c r="AO42" s="4">
        <v>2015</v>
      </c>
      <c r="AP42" s="4" t="s">
        <v>5885</v>
      </c>
      <c r="AQ42" t="s">
        <v>319</v>
      </c>
      <c r="AR42" s="4" t="s">
        <v>7022</v>
      </c>
    </row>
    <row r="43" spans="1:44" x14ac:dyDescent="0.25">
      <c r="G43" s="4" t="s">
        <v>5142</v>
      </c>
      <c r="H43" s="4" t="s">
        <v>5140</v>
      </c>
      <c r="I43" t="s">
        <v>184</v>
      </c>
      <c r="J43" s="4" t="s">
        <v>7019</v>
      </c>
      <c r="N43" s="4"/>
      <c r="O43" s="4" t="s">
        <v>6896</v>
      </c>
      <c r="P43" t="s">
        <v>393</v>
      </c>
      <c r="Q43" s="4" t="s">
        <v>7019</v>
      </c>
      <c r="AO43" s="4"/>
      <c r="AP43" s="4" t="s">
        <v>5917</v>
      </c>
      <c r="AQ43" t="s">
        <v>319</v>
      </c>
      <c r="AR43" s="4" t="s">
        <v>7020</v>
      </c>
    </row>
    <row r="44" spans="1:44" x14ac:dyDescent="0.25">
      <c r="G44" s="16">
        <v>2008</v>
      </c>
      <c r="H44" s="4" t="s">
        <v>5194</v>
      </c>
      <c r="I44" t="s">
        <v>184</v>
      </c>
      <c r="J44" s="4" t="s">
        <v>7019</v>
      </c>
      <c r="AO44" s="4"/>
      <c r="AP44" s="4" t="s">
        <v>6045</v>
      </c>
      <c r="AQ44" t="s">
        <v>319</v>
      </c>
      <c r="AR44" s="4" t="s">
        <v>7020</v>
      </c>
    </row>
    <row r="45" spans="1:44" x14ac:dyDescent="0.25">
      <c r="G45" s="16">
        <v>2018</v>
      </c>
      <c r="H45" s="4" t="s">
        <v>5289</v>
      </c>
      <c r="I45" t="s">
        <v>184</v>
      </c>
      <c r="J45" s="4" t="s">
        <v>7019</v>
      </c>
      <c r="AO45" s="4" t="s">
        <v>116</v>
      </c>
      <c r="AP45" s="4" t="s">
        <v>6237</v>
      </c>
      <c r="AQ45" t="s">
        <v>319</v>
      </c>
      <c r="AR45" s="4" t="s">
        <v>7020</v>
      </c>
    </row>
    <row r="46" spans="1:44" x14ac:dyDescent="0.25">
      <c r="G46" s="16">
        <v>2013</v>
      </c>
      <c r="H46" s="4" t="s">
        <v>5360</v>
      </c>
      <c r="I46" t="s">
        <v>184</v>
      </c>
      <c r="J46" s="4" t="s">
        <v>7022</v>
      </c>
      <c r="AO46" s="4"/>
      <c r="AP46" s="4" t="s">
        <v>6342</v>
      </c>
      <c r="AQ46" t="s">
        <v>319</v>
      </c>
      <c r="AR46" s="4" t="s">
        <v>7020</v>
      </c>
    </row>
    <row r="47" spans="1:44" x14ac:dyDescent="0.25">
      <c r="G47" s="4"/>
      <c r="H47" s="4" t="s">
        <v>5466</v>
      </c>
      <c r="I47" t="s">
        <v>184</v>
      </c>
      <c r="J47" s="4" t="s">
        <v>7019</v>
      </c>
      <c r="AO47" s="4" t="s">
        <v>116</v>
      </c>
      <c r="AP47" s="4" t="s">
        <v>6532</v>
      </c>
      <c r="AQ47" t="s">
        <v>319</v>
      </c>
      <c r="AR47" s="4" t="s">
        <v>7020</v>
      </c>
    </row>
    <row r="48" spans="1:44" x14ac:dyDescent="0.25">
      <c r="G48" s="16">
        <v>2020</v>
      </c>
      <c r="H48" s="4" t="s">
        <v>5574</v>
      </c>
      <c r="I48" t="s">
        <v>184</v>
      </c>
      <c r="J48" s="4" t="s">
        <v>7022</v>
      </c>
      <c r="AO48" s="4" t="s">
        <v>3463</v>
      </c>
      <c r="AP48" s="4" t="s">
        <v>6946</v>
      </c>
      <c r="AQ48" t="s">
        <v>319</v>
      </c>
      <c r="AR48" s="4" t="s">
        <v>7021</v>
      </c>
    </row>
    <row r="49" spans="7:44" x14ac:dyDescent="0.25">
      <c r="G49" s="16">
        <v>2010</v>
      </c>
      <c r="H49" s="4" t="s">
        <v>5716</v>
      </c>
      <c r="I49" t="s">
        <v>184</v>
      </c>
      <c r="J49" s="4" t="s">
        <v>7019</v>
      </c>
      <c r="AO49" s="4" t="s">
        <v>924</v>
      </c>
      <c r="AP49" s="4" t="s">
        <v>6985</v>
      </c>
      <c r="AQ49" t="s">
        <v>319</v>
      </c>
      <c r="AR49" s="4" t="s">
        <v>7021</v>
      </c>
    </row>
    <row r="50" spans="7:44" x14ac:dyDescent="0.25">
      <c r="G50" s="16">
        <v>2009</v>
      </c>
      <c r="H50" s="4" t="s">
        <v>5775</v>
      </c>
      <c r="I50" t="s">
        <v>184</v>
      </c>
      <c r="J50" s="4" t="s">
        <v>7019</v>
      </c>
    </row>
    <row r="51" spans="7:44" x14ac:dyDescent="0.25">
      <c r="G51" s="16">
        <v>2005</v>
      </c>
      <c r="H51" s="4" t="s">
        <v>5936</v>
      </c>
      <c r="I51" t="s">
        <v>184</v>
      </c>
      <c r="J51" s="4" t="s">
        <v>7019</v>
      </c>
    </row>
    <row r="52" spans="7:44" x14ac:dyDescent="0.25">
      <c r="G52" s="4"/>
      <c r="H52" s="4" t="s">
        <v>6083</v>
      </c>
      <c r="I52" t="s">
        <v>184</v>
      </c>
      <c r="J52" s="4" t="s">
        <v>7019</v>
      </c>
    </row>
    <row r="53" spans="7:44" x14ac:dyDescent="0.25">
      <c r="G53" s="4" t="s">
        <v>187</v>
      </c>
      <c r="H53" s="4" t="s">
        <v>6127</v>
      </c>
      <c r="I53" t="s">
        <v>184</v>
      </c>
      <c r="J53" s="4" t="s">
        <v>7019</v>
      </c>
    </row>
    <row r="54" spans="7:44" x14ac:dyDescent="0.25">
      <c r="G54" s="4" t="s">
        <v>6177</v>
      </c>
      <c r="H54" s="4" t="s">
        <v>6175</v>
      </c>
      <c r="I54" t="s">
        <v>184</v>
      </c>
      <c r="J54" s="4" t="s">
        <v>7021</v>
      </c>
    </row>
    <row r="55" spans="7:44" x14ac:dyDescent="0.25">
      <c r="G55" s="4" t="s">
        <v>622</v>
      </c>
      <c r="H55" s="4" t="s">
        <v>6433</v>
      </c>
      <c r="I55" t="s">
        <v>184</v>
      </c>
      <c r="J55" s="4" t="s">
        <v>7022</v>
      </c>
    </row>
    <row r="56" spans="7:44" x14ac:dyDescent="0.25">
      <c r="G56" s="4"/>
      <c r="H56" s="4" t="s">
        <v>6481</v>
      </c>
      <c r="I56" t="s">
        <v>184</v>
      </c>
      <c r="J56" s="4" t="s">
        <v>7022</v>
      </c>
    </row>
    <row r="57" spans="7:44" x14ac:dyDescent="0.25">
      <c r="G57" s="4" t="s">
        <v>3463</v>
      </c>
      <c r="H57" s="4" t="s">
        <v>6582</v>
      </c>
      <c r="I57" t="s">
        <v>184</v>
      </c>
      <c r="J57" s="4" t="s">
        <v>7021</v>
      </c>
    </row>
    <row r="58" spans="7:44" x14ac:dyDescent="0.25">
      <c r="G58" s="4"/>
      <c r="H58" s="4" t="s">
        <v>6666</v>
      </c>
      <c r="I58" t="s">
        <v>184</v>
      </c>
      <c r="J58" s="4" t="s">
        <v>7019</v>
      </c>
    </row>
    <row r="59" spans="7:44" x14ac:dyDescent="0.25">
      <c r="G59" s="4" t="s">
        <v>6765</v>
      </c>
      <c r="H59" s="4" t="s">
        <v>6763</v>
      </c>
      <c r="I59" t="s">
        <v>184</v>
      </c>
      <c r="J59" s="4" t="s">
        <v>7021</v>
      </c>
    </row>
  </sheetData>
  <autoFilter ref="A1:D39">
    <filterColumn colId="0">
      <filters blank="1"/>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3"/>
  <sheetViews>
    <sheetView workbookViewId="0">
      <selection activeCell="A2" sqref="A2:I5"/>
    </sheetView>
  </sheetViews>
  <sheetFormatPr defaultRowHeight="15" x14ac:dyDescent="0.25"/>
  <cols>
    <col min="1" max="1" width="13.140625" customWidth="1"/>
    <col min="2" max="2" width="28.7109375" customWidth="1"/>
    <col min="3" max="4" width="8.7109375" customWidth="1"/>
    <col min="5" max="5" width="24.85546875" bestFit="1" customWidth="1"/>
    <col min="6" max="6" width="25.140625" customWidth="1"/>
    <col min="7" max="7" width="12" customWidth="1"/>
    <col min="8" max="8" width="26.85546875" bestFit="1" customWidth="1"/>
    <col min="9" max="9" width="32.140625" bestFit="1" customWidth="1"/>
    <col min="10" max="10" width="20.7109375" bestFit="1" customWidth="1"/>
    <col min="11" max="12" width="8.7109375" customWidth="1"/>
    <col min="13" max="15" width="12" customWidth="1"/>
    <col min="17" max="17" width="32.140625" bestFit="1" customWidth="1"/>
    <col min="18" max="18" width="20.7109375" bestFit="1" customWidth="1"/>
    <col min="19" max="20" width="8.7109375" customWidth="1"/>
    <col min="21" max="21" width="12" customWidth="1"/>
  </cols>
  <sheetData>
    <row r="2" spans="1:21" x14ac:dyDescent="0.25">
      <c r="A2" s="41" t="s">
        <v>7068</v>
      </c>
      <c r="B2" t="s">
        <v>7125</v>
      </c>
      <c r="D2" s="41" t="s">
        <v>7068</v>
      </c>
      <c r="E2" t="s">
        <v>7127</v>
      </c>
      <c r="H2" s="41" t="s">
        <v>7068</v>
      </c>
      <c r="I2" t="s">
        <v>7126</v>
      </c>
    </row>
    <row r="3" spans="1:21" x14ac:dyDescent="0.25">
      <c r="A3" s="42" t="s">
        <v>198</v>
      </c>
      <c r="B3" s="64">
        <v>23.283568191449479</v>
      </c>
      <c r="D3" s="42" t="s">
        <v>198</v>
      </c>
      <c r="E3" s="64">
        <v>0</v>
      </c>
      <c r="H3" s="42" t="s">
        <v>198</v>
      </c>
      <c r="I3" s="64">
        <v>1073.70161912718</v>
      </c>
    </row>
    <row r="4" spans="1:21" x14ac:dyDescent="0.25">
      <c r="A4" s="42" t="s">
        <v>126</v>
      </c>
      <c r="B4" s="64">
        <v>235.496392979897</v>
      </c>
      <c r="D4" s="42" t="s">
        <v>126</v>
      </c>
      <c r="E4" s="64">
        <v>2.0711948434E-2</v>
      </c>
      <c r="H4" s="42" t="s">
        <v>126</v>
      </c>
      <c r="I4" s="64">
        <v>22429.107498720001</v>
      </c>
    </row>
    <row r="5" spans="1:21" x14ac:dyDescent="0.25">
      <c r="A5" s="42" t="s">
        <v>7069</v>
      </c>
      <c r="B5" s="43">
        <v>140.63628236017621</v>
      </c>
      <c r="D5" s="42" t="s">
        <v>7069</v>
      </c>
      <c r="E5" s="43">
        <v>0</v>
      </c>
      <c r="H5" s="42" t="s">
        <v>7069</v>
      </c>
      <c r="I5" s="43">
        <v>22429.107498720001</v>
      </c>
    </row>
    <row r="12" spans="1:21" x14ac:dyDescent="0.25">
      <c r="A12" s="41" t="s">
        <v>7125</v>
      </c>
      <c r="C12" s="41" t="s">
        <v>7086</v>
      </c>
      <c r="I12" s="41" t="s">
        <v>7126</v>
      </c>
      <c r="K12" s="41" t="s">
        <v>7086</v>
      </c>
      <c r="Q12" s="41" t="s">
        <v>7127</v>
      </c>
      <c r="S12" s="41" t="s">
        <v>7086</v>
      </c>
    </row>
    <row r="13" spans="1:21" x14ac:dyDescent="0.25">
      <c r="A13" s="41" t="s">
        <v>1</v>
      </c>
      <c r="B13" s="41" t="s">
        <v>7</v>
      </c>
      <c r="C13" s="11" t="s">
        <v>198</v>
      </c>
      <c r="D13" s="11" t="s">
        <v>126</v>
      </c>
      <c r="E13" s="11" t="s">
        <v>7069</v>
      </c>
      <c r="F13" s="11"/>
      <c r="G13" s="11"/>
      <c r="I13" s="41" t="s">
        <v>1</v>
      </c>
      <c r="J13" s="41" t="s">
        <v>7</v>
      </c>
      <c r="K13" s="11" t="s">
        <v>198</v>
      </c>
      <c r="L13" s="11" t="s">
        <v>126</v>
      </c>
      <c r="M13" s="11" t="s">
        <v>7069</v>
      </c>
      <c r="N13" s="11"/>
      <c r="O13" s="11"/>
      <c r="Q13" s="41" t="s">
        <v>1</v>
      </c>
      <c r="R13" s="41" t="s">
        <v>7</v>
      </c>
      <c r="S13" s="11" t="s">
        <v>198</v>
      </c>
      <c r="T13" s="11" t="s">
        <v>126</v>
      </c>
      <c r="U13" s="11" t="s">
        <v>7069</v>
      </c>
    </row>
    <row r="14" spans="1:21" x14ac:dyDescent="0.25">
      <c r="A14" t="s">
        <v>278</v>
      </c>
      <c r="B14" t="s">
        <v>7019</v>
      </c>
      <c r="C14" s="36">
        <v>7.5440167425897497</v>
      </c>
      <c r="D14" s="36">
        <v>217.36311612331559</v>
      </c>
      <c r="E14" s="59">
        <v>88.243670350561231</v>
      </c>
      <c r="F14" s="59"/>
      <c r="G14" s="59"/>
      <c r="I14" t="s">
        <v>278</v>
      </c>
      <c r="J14" t="s">
        <v>7019</v>
      </c>
      <c r="K14" s="36">
        <v>53.530578140214999</v>
      </c>
      <c r="L14" s="36">
        <v>800.42220048231002</v>
      </c>
      <c r="M14" s="59">
        <v>800.42220048231002</v>
      </c>
      <c r="N14" s="59"/>
      <c r="O14" s="59"/>
      <c r="Q14" t="s">
        <v>278</v>
      </c>
      <c r="R14" t="s">
        <v>7019</v>
      </c>
      <c r="S14" s="63">
        <v>0</v>
      </c>
      <c r="T14" s="60">
        <v>49.977137405800001</v>
      </c>
      <c r="U14" s="59">
        <v>0</v>
      </c>
    </row>
    <row r="15" spans="1:21" x14ac:dyDescent="0.25">
      <c r="A15" t="s">
        <v>278</v>
      </c>
      <c r="B15" t="s">
        <v>7020</v>
      </c>
      <c r="C15" s="36">
        <v>0</v>
      </c>
      <c r="D15" s="36"/>
      <c r="E15" s="59">
        <v>0</v>
      </c>
      <c r="F15" s="59"/>
      <c r="G15" s="59"/>
      <c r="I15" t="s">
        <v>278</v>
      </c>
      <c r="J15" t="s">
        <v>7020</v>
      </c>
      <c r="K15" s="36">
        <v>0</v>
      </c>
      <c r="L15" s="36"/>
      <c r="M15" s="59">
        <v>0</v>
      </c>
      <c r="N15" s="59"/>
      <c r="O15" s="59"/>
      <c r="Q15" t="s">
        <v>278</v>
      </c>
      <c r="R15" t="s">
        <v>7020</v>
      </c>
      <c r="S15" s="63">
        <v>0</v>
      </c>
      <c r="T15" s="60"/>
      <c r="U15" s="59">
        <v>0</v>
      </c>
    </row>
    <row r="16" spans="1:21" x14ac:dyDescent="0.25">
      <c r="A16" t="s">
        <v>278</v>
      </c>
      <c r="B16" t="s">
        <v>7021</v>
      </c>
      <c r="C16" s="36">
        <v>0.9802906848694285</v>
      </c>
      <c r="D16" s="36">
        <v>17.555046582833857</v>
      </c>
      <c r="E16" s="59">
        <v>9.2676686338516436</v>
      </c>
      <c r="F16" s="59"/>
      <c r="G16" s="59"/>
      <c r="I16" t="s">
        <v>278</v>
      </c>
      <c r="J16" t="s">
        <v>7021</v>
      </c>
      <c r="K16" s="36">
        <v>3.2353273342799995</v>
      </c>
      <c r="L16" s="36">
        <v>77.096044435799996</v>
      </c>
      <c r="M16" s="59">
        <v>77.096044435799996</v>
      </c>
      <c r="N16" s="59"/>
      <c r="O16" s="59"/>
      <c r="Q16" t="s">
        <v>278</v>
      </c>
      <c r="R16" t="s">
        <v>7021</v>
      </c>
      <c r="S16" s="60">
        <v>3.6230468750000001E-2</v>
      </c>
      <c r="T16" s="60">
        <v>0.14767242279999998</v>
      </c>
      <c r="U16" s="59">
        <v>3.6230468750000001E-2</v>
      </c>
    </row>
    <row r="17" spans="1:21" x14ac:dyDescent="0.25">
      <c r="A17" t="s">
        <v>278</v>
      </c>
      <c r="B17" t="s">
        <v>7022</v>
      </c>
      <c r="C17" s="36">
        <v>8.7244235168750003E-2</v>
      </c>
      <c r="D17" s="36">
        <v>125.749365325326</v>
      </c>
      <c r="E17" s="59">
        <v>69.899533729700551</v>
      </c>
      <c r="F17" s="59"/>
      <c r="G17" s="59"/>
      <c r="I17" t="s">
        <v>278</v>
      </c>
      <c r="J17" t="s">
        <v>7022</v>
      </c>
      <c r="K17" s="36">
        <v>0.25440000000000002</v>
      </c>
      <c r="L17" s="36">
        <v>530.01830512404001</v>
      </c>
      <c r="M17" s="59">
        <v>530.01830512404001</v>
      </c>
      <c r="N17" s="59"/>
      <c r="O17" s="59"/>
      <c r="Q17" t="s">
        <v>278</v>
      </c>
      <c r="R17" t="s">
        <v>7022</v>
      </c>
      <c r="S17" s="60">
        <v>1.1042668174999999E-2</v>
      </c>
      <c r="T17" s="60">
        <v>4.2230817809999995E-2</v>
      </c>
      <c r="U17" s="59">
        <v>1.1042668174999999E-2</v>
      </c>
    </row>
    <row r="18" spans="1:21" x14ac:dyDescent="0.25">
      <c r="A18" t="s">
        <v>184</v>
      </c>
      <c r="B18" t="s">
        <v>7019</v>
      </c>
      <c r="C18" s="36">
        <v>45.270746904378079</v>
      </c>
      <c r="D18" s="36">
        <v>87.087633624828968</v>
      </c>
      <c r="E18" s="59">
        <v>71.681412201504941</v>
      </c>
      <c r="F18" s="59"/>
      <c r="G18" s="59"/>
      <c r="I18" t="s">
        <v>184</v>
      </c>
      <c r="J18" t="s">
        <v>7019</v>
      </c>
      <c r="K18" s="36">
        <v>438.39288680950006</v>
      </c>
      <c r="L18" s="36">
        <v>638.99023677315006</v>
      </c>
      <c r="M18" s="59">
        <v>638.99023677315006</v>
      </c>
      <c r="N18" s="59"/>
      <c r="O18" s="59"/>
      <c r="Q18" t="s">
        <v>184</v>
      </c>
      <c r="R18" t="s">
        <v>7019</v>
      </c>
      <c r="S18" s="36">
        <v>0</v>
      </c>
      <c r="T18" s="36">
        <v>1.2044483491670002</v>
      </c>
      <c r="U18" s="59">
        <v>0</v>
      </c>
    </row>
    <row r="19" spans="1:21" x14ac:dyDescent="0.25">
      <c r="A19" t="s">
        <v>184</v>
      </c>
      <c r="B19" t="s">
        <v>7021</v>
      </c>
      <c r="C19" s="36"/>
      <c r="D19" s="36">
        <v>12.974773365210426</v>
      </c>
      <c r="E19" s="59">
        <v>12.974773365210426</v>
      </c>
      <c r="F19" s="59"/>
      <c r="G19" s="59"/>
      <c r="I19" t="s">
        <v>184</v>
      </c>
      <c r="J19" t="s">
        <v>7021</v>
      </c>
      <c r="K19" s="36"/>
      <c r="L19" s="36">
        <v>35.615225718432001</v>
      </c>
      <c r="M19" s="59">
        <v>35.615225718432001</v>
      </c>
      <c r="N19" s="59"/>
      <c r="O19" s="59"/>
      <c r="Q19" t="s">
        <v>184</v>
      </c>
      <c r="R19" t="s">
        <v>7021</v>
      </c>
      <c r="S19" s="36"/>
      <c r="T19" s="36">
        <v>0.90548975990970004</v>
      </c>
      <c r="U19" s="59">
        <v>0.90548975990970004</v>
      </c>
    </row>
    <row r="20" spans="1:21" x14ac:dyDescent="0.25">
      <c r="A20" t="s">
        <v>184</v>
      </c>
      <c r="B20" t="s">
        <v>7022</v>
      </c>
      <c r="C20" s="36">
        <v>3.030505714257</v>
      </c>
      <c r="D20" s="36">
        <v>18.764948664873017</v>
      </c>
      <c r="E20" s="59">
        <v>17.781545980459512</v>
      </c>
      <c r="F20" s="59"/>
      <c r="G20" s="59"/>
      <c r="I20" t="s">
        <v>184</v>
      </c>
      <c r="J20" t="s">
        <v>7022</v>
      </c>
      <c r="K20" s="36">
        <v>3.030505714257</v>
      </c>
      <c r="L20" s="36">
        <v>118.99136052097002</v>
      </c>
      <c r="M20" s="59">
        <v>118.99136052097002</v>
      </c>
      <c r="N20" s="59"/>
      <c r="O20" s="59"/>
      <c r="Q20" t="s">
        <v>184</v>
      </c>
      <c r="R20" t="s">
        <v>7022</v>
      </c>
      <c r="S20" s="36">
        <v>3.030505714257</v>
      </c>
      <c r="T20" s="36">
        <v>0.47740482452170002</v>
      </c>
      <c r="U20" s="59">
        <v>0.47740482452170002</v>
      </c>
    </row>
    <row r="21" spans="1:21" x14ac:dyDescent="0.25">
      <c r="A21" t="s">
        <v>393</v>
      </c>
      <c r="B21" t="s">
        <v>7019</v>
      </c>
      <c r="C21" s="36">
        <v>2.0327084301785718</v>
      </c>
      <c r="D21" s="36">
        <v>7.6598898642723334</v>
      </c>
      <c r="E21" s="59">
        <v>3.0257404479598233</v>
      </c>
      <c r="F21" s="59"/>
      <c r="G21" s="59"/>
      <c r="I21" t="s">
        <v>393</v>
      </c>
      <c r="J21" t="s">
        <v>7019</v>
      </c>
      <c r="K21" s="36">
        <v>22.263871300000002</v>
      </c>
      <c r="L21" s="36">
        <v>14.901749906597001</v>
      </c>
      <c r="M21" s="59">
        <v>22.263871300000002</v>
      </c>
      <c r="N21" s="59"/>
      <c r="O21" s="59"/>
      <c r="Q21" t="s">
        <v>393</v>
      </c>
      <c r="R21" t="s">
        <v>7019</v>
      </c>
      <c r="S21" s="36">
        <v>0</v>
      </c>
      <c r="T21" s="36">
        <v>3.2137219400000001</v>
      </c>
      <c r="U21" s="59">
        <v>0</v>
      </c>
    </row>
    <row r="22" spans="1:21" x14ac:dyDescent="0.25">
      <c r="A22" t="s">
        <v>393</v>
      </c>
      <c r="B22" t="s">
        <v>7021</v>
      </c>
      <c r="C22" s="36"/>
      <c r="D22" s="36">
        <v>2.3286956055319998</v>
      </c>
      <c r="E22" s="59">
        <v>2.3286956055319998</v>
      </c>
      <c r="F22" s="59"/>
      <c r="G22" s="59"/>
      <c r="I22" t="s">
        <v>393</v>
      </c>
      <c r="J22" t="s">
        <v>7021</v>
      </c>
      <c r="K22" s="36"/>
      <c r="L22" s="36">
        <v>4.84898502336</v>
      </c>
      <c r="M22" s="59">
        <v>4.84898502336</v>
      </c>
      <c r="N22" s="59"/>
      <c r="O22" s="59"/>
      <c r="Q22" t="s">
        <v>393</v>
      </c>
      <c r="R22" t="s">
        <v>7021</v>
      </c>
      <c r="S22" s="36"/>
      <c r="T22" s="36">
        <v>0.58032872068000008</v>
      </c>
      <c r="U22" s="59">
        <v>0.58032872068000008</v>
      </c>
    </row>
    <row r="23" spans="1:21" x14ac:dyDescent="0.25">
      <c r="A23" t="s">
        <v>393</v>
      </c>
      <c r="B23" t="s">
        <v>7022</v>
      </c>
      <c r="C23" s="36">
        <v>33.937547852145755</v>
      </c>
      <c r="D23" s="36">
        <v>17.068398000353486</v>
      </c>
      <c r="E23" s="59">
        <v>20.442227970711944</v>
      </c>
      <c r="F23" s="59"/>
      <c r="G23" s="59"/>
      <c r="I23" t="s">
        <v>393</v>
      </c>
      <c r="J23" t="s">
        <v>7022</v>
      </c>
      <c r="K23" s="36">
        <v>79.58928759655501</v>
      </c>
      <c r="L23" s="36">
        <v>69.283727620304404</v>
      </c>
      <c r="M23" s="59">
        <v>79.58928759655501</v>
      </c>
      <c r="N23" s="59"/>
      <c r="O23" s="59"/>
      <c r="Q23" t="s">
        <v>393</v>
      </c>
      <c r="R23" t="s">
        <v>7022</v>
      </c>
      <c r="S23" s="36">
        <v>2.9898000000000001E-2</v>
      </c>
      <c r="T23" s="36">
        <v>3.0258308862600003E-2</v>
      </c>
      <c r="U23" s="59">
        <v>2.9898000000000001E-2</v>
      </c>
    </row>
    <row r="24" spans="1:21" x14ac:dyDescent="0.25">
      <c r="A24" t="s">
        <v>260</v>
      </c>
      <c r="B24" t="s">
        <v>7019</v>
      </c>
      <c r="C24" s="36">
        <v>29.96281858931475</v>
      </c>
      <c r="D24" s="36">
        <v>42.721571245492498</v>
      </c>
      <c r="E24" s="59">
        <v>36.342194917403624</v>
      </c>
      <c r="F24" s="59"/>
      <c r="G24" s="59"/>
      <c r="I24" t="s">
        <v>260</v>
      </c>
      <c r="J24" t="s">
        <v>7019</v>
      </c>
      <c r="K24" s="36">
        <v>60.178130649034998</v>
      </c>
      <c r="L24" s="36">
        <v>96.616266508913995</v>
      </c>
      <c r="M24" s="59">
        <v>96.616266508913995</v>
      </c>
      <c r="N24" s="59"/>
      <c r="O24" s="59"/>
      <c r="Q24" t="s">
        <v>260</v>
      </c>
      <c r="R24" t="s">
        <v>7019</v>
      </c>
      <c r="S24" s="36">
        <v>5.2915186423799998</v>
      </c>
      <c r="T24" s="36">
        <v>1.0418426965799998</v>
      </c>
      <c r="U24" s="59">
        <v>1.0418426965799998</v>
      </c>
    </row>
    <row r="25" spans="1:21" x14ac:dyDescent="0.25">
      <c r="A25" t="s">
        <v>260</v>
      </c>
      <c r="B25" t="s">
        <v>7020</v>
      </c>
      <c r="C25" s="36">
        <v>1.5082525495675001</v>
      </c>
      <c r="D25" s="36"/>
      <c r="E25" s="59">
        <v>1.5082525495675001</v>
      </c>
      <c r="F25" s="59"/>
      <c r="G25" s="59"/>
      <c r="I25" t="s">
        <v>260</v>
      </c>
      <c r="J25" t="s">
        <v>7020</v>
      </c>
      <c r="K25" s="36">
        <v>1.8281662405050001</v>
      </c>
      <c r="L25" s="36"/>
      <c r="M25" s="59">
        <v>1.8281662405050001</v>
      </c>
      <c r="N25" s="59"/>
      <c r="O25" s="59"/>
      <c r="Q25" t="s">
        <v>260</v>
      </c>
      <c r="R25" t="s">
        <v>7020</v>
      </c>
      <c r="S25" s="36">
        <v>1.1883388586300001</v>
      </c>
      <c r="T25" s="36"/>
      <c r="U25" s="59">
        <v>1.1883388586300001</v>
      </c>
    </row>
    <row r="26" spans="1:21" x14ac:dyDescent="0.25">
      <c r="A26" t="s">
        <v>260</v>
      </c>
      <c r="B26" t="s">
        <v>7021</v>
      </c>
      <c r="C26" s="36">
        <v>21.181835235442751</v>
      </c>
      <c r="D26" s="36">
        <v>26.089908174006752</v>
      </c>
      <c r="E26" s="59">
        <v>23.63587170472475</v>
      </c>
      <c r="F26" s="59"/>
      <c r="G26" s="59"/>
      <c r="I26" t="s">
        <v>260</v>
      </c>
      <c r="J26" t="s">
        <v>7021</v>
      </c>
      <c r="K26" s="36">
        <v>54.676399214199996</v>
      </c>
      <c r="L26" s="36">
        <v>72.341555130647009</v>
      </c>
      <c r="M26" s="59">
        <v>72.341555130647009</v>
      </c>
      <c r="N26" s="59"/>
      <c r="O26" s="59"/>
      <c r="Q26" t="s">
        <v>260</v>
      </c>
      <c r="R26" t="s">
        <v>7021</v>
      </c>
      <c r="S26" s="36">
        <v>0.17763235632899999</v>
      </c>
      <c r="T26" s="36">
        <v>1.1363184</v>
      </c>
      <c r="U26" s="59">
        <v>0.17763235632899999</v>
      </c>
    </row>
    <row r="27" spans="1:21" x14ac:dyDescent="0.25">
      <c r="A27" t="s">
        <v>260</v>
      </c>
      <c r="B27" t="s">
        <v>7022</v>
      </c>
      <c r="C27" s="36">
        <v>20.208651589284997</v>
      </c>
      <c r="D27" s="36">
        <v>3.6595417326399997</v>
      </c>
      <c r="E27" s="59">
        <v>14.692281637069998</v>
      </c>
      <c r="F27" s="59"/>
      <c r="G27" s="59"/>
      <c r="I27" t="s">
        <v>260</v>
      </c>
      <c r="J27" t="s">
        <v>7022</v>
      </c>
      <c r="K27" s="36">
        <v>37.420080070319997</v>
      </c>
      <c r="L27" s="36">
        <v>3.6595417326399997</v>
      </c>
      <c r="M27" s="59">
        <v>37.420080070319997</v>
      </c>
      <c r="N27" s="59"/>
      <c r="O27" s="59"/>
      <c r="Q27" t="s">
        <v>260</v>
      </c>
      <c r="R27" t="s">
        <v>7022</v>
      </c>
      <c r="S27" s="36">
        <v>2.9972231082500005</v>
      </c>
      <c r="T27" s="36">
        <v>3.6595417326399997</v>
      </c>
      <c r="U27" s="59">
        <v>2.9972231082500005</v>
      </c>
    </row>
    <row r="28" spans="1:21" x14ac:dyDescent="0.25">
      <c r="A28" t="s">
        <v>903</v>
      </c>
      <c r="B28" t="s">
        <v>7019</v>
      </c>
      <c r="C28" s="36">
        <v>536.89671518769001</v>
      </c>
      <c r="D28" s="36">
        <v>22429.107498720001</v>
      </c>
      <c r="E28" s="59">
        <v>7834.3003096984603</v>
      </c>
      <c r="F28" s="59"/>
      <c r="G28" s="59"/>
      <c r="I28" t="s">
        <v>903</v>
      </c>
      <c r="J28" t="s">
        <v>7019</v>
      </c>
      <c r="K28" s="36">
        <v>1073.70161912718</v>
      </c>
      <c r="L28" s="36">
        <v>22429.107498720001</v>
      </c>
      <c r="M28" s="59">
        <v>22429.107498720001</v>
      </c>
      <c r="N28" s="59"/>
      <c r="O28" s="59"/>
      <c r="Q28" t="s">
        <v>903</v>
      </c>
      <c r="R28" t="s">
        <v>7019</v>
      </c>
      <c r="S28" s="36">
        <v>9.1811248200000001E-2</v>
      </c>
      <c r="T28" s="36">
        <v>22429.107498720001</v>
      </c>
      <c r="U28" s="59">
        <v>9.1811248200000001E-2</v>
      </c>
    </row>
    <row r="29" spans="1:21" x14ac:dyDescent="0.25">
      <c r="A29" t="s">
        <v>113</v>
      </c>
      <c r="B29" t="s">
        <v>7020</v>
      </c>
      <c r="C29" s="36"/>
      <c r="D29" s="36">
        <v>0.38582208013999997</v>
      </c>
      <c r="E29" s="59">
        <v>0.38582208013999997</v>
      </c>
      <c r="F29" s="59"/>
      <c r="G29" s="59"/>
      <c r="I29" t="s">
        <v>113</v>
      </c>
      <c r="J29" t="s">
        <v>7020</v>
      </c>
      <c r="K29" s="36"/>
      <c r="L29" s="36">
        <v>0.38582208013999997</v>
      </c>
      <c r="M29" s="59">
        <v>0.38582208013999997</v>
      </c>
      <c r="N29" s="59"/>
      <c r="O29" s="59"/>
      <c r="Q29" t="s">
        <v>113</v>
      </c>
      <c r="R29" t="s">
        <v>7020</v>
      </c>
      <c r="S29" s="36"/>
      <c r="T29" s="36">
        <v>0.38582208013999997</v>
      </c>
      <c r="U29" s="59">
        <v>0.38582208013999997</v>
      </c>
    </row>
    <row r="30" spans="1:21" x14ac:dyDescent="0.25">
      <c r="A30" t="s">
        <v>113</v>
      </c>
      <c r="B30" t="s">
        <v>7021</v>
      </c>
      <c r="C30" s="36"/>
      <c r="D30" s="36">
        <v>122.34594924439422</v>
      </c>
      <c r="E30" s="59">
        <v>122.34594924439422</v>
      </c>
      <c r="F30" s="59"/>
      <c r="G30" s="59"/>
      <c r="I30" t="s">
        <v>113</v>
      </c>
      <c r="J30" t="s">
        <v>7021</v>
      </c>
      <c r="K30" s="36"/>
      <c r="L30" s="36">
        <v>635.25901309940002</v>
      </c>
      <c r="M30" s="59">
        <v>635.25901309940002</v>
      </c>
      <c r="N30" s="59"/>
      <c r="O30" s="59"/>
      <c r="Q30" t="s">
        <v>113</v>
      </c>
      <c r="R30" t="s">
        <v>7021</v>
      </c>
      <c r="S30" s="36"/>
      <c r="T30" s="36">
        <v>6.3442983061199998E-2</v>
      </c>
      <c r="U30" s="59">
        <v>6.3442983061199998E-2</v>
      </c>
    </row>
    <row r="31" spans="1:21" x14ac:dyDescent="0.25">
      <c r="A31" t="s">
        <v>113</v>
      </c>
      <c r="B31" t="s">
        <v>7022</v>
      </c>
      <c r="C31" s="36">
        <v>0.49731301362000002</v>
      </c>
      <c r="D31" s="36"/>
      <c r="E31" s="59">
        <v>0.49731301362000002</v>
      </c>
      <c r="F31" s="59"/>
      <c r="G31" s="59"/>
      <c r="I31" t="s">
        <v>113</v>
      </c>
      <c r="J31" t="s">
        <v>7022</v>
      </c>
      <c r="K31" s="36">
        <v>0.49731301362000002</v>
      </c>
      <c r="L31" s="36"/>
      <c r="M31" s="59">
        <v>0.49731301362000002</v>
      </c>
      <c r="N31" s="59"/>
      <c r="O31" s="59"/>
      <c r="Q31" t="s">
        <v>113</v>
      </c>
      <c r="R31" t="s">
        <v>7022</v>
      </c>
      <c r="S31" s="36">
        <v>0.49731301362000002</v>
      </c>
      <c r="T31" s="36"/>
      <c r="U31" s="59">
        <v>0.49731301362000002</v>
      </c>
    </row>
    <row r="32" spans="1:21" x14ac:dyDescent="0.25">
      <c r="A32" t="s">
        <v>319</v>
      </c>
      <c r="B32" t="s">
        <v>7019</v>
      </c>
      <c r="C32" s="36">
        <v>0.254530182025</v>
      </c>
      <c r="D32" s="36">
        <v>0.56727214859999997</v>
      </c>
      <c r="E32" s="59">
        <v>0.41090116531249998</v>
      </c>
      <c r="F32" s="59"/>
      <c r="G32" s="59"/>
      <c r="I32" t="s">
        <v>319</v>
      </c>
      <c r="J32" t="s">
        <v>7019</v>
      </c>
      <c r="K32" s="36">
        <v>0.254530182025</v>
      </c>
      <c r="L32" s="36">
        <v>0.56727214859999997</v>
      </c>
      <c r="M32" s="59">
        <v>0.56727214859999997</v>
      </c>
      <c r="N32" s="59"/>
      <c r="O32" s="59"/>
      <c r="Q32" t="s">
        <v>319</v>
      </c>
      <c r="R32" t="s">
        <v>7019</v>
      </c>
      <c r="S32" s="36">
        <v>0.254530182025</v>
      </c>
      <c r="T32" s="36">
        <v>0.56727214859999997</v>
      </c>
      <c r="U32" s="59">
        <v>0.254530182025</v>
      </c>
    </row>
    <row r="33" spans="1:21" x14ac:dyDescent="0.25">
      <c r="A33" t="s">
        <v>319</v>
      </c>
      <c r="B33" t="s">
        <v>7020</v>
      </c>
      <c r="C33" s="36">
        <v>2.9310161573062996</v>
      </c>
      <c r="D33" s="36">
        <v>3.3259573137643339</v>
      </c>
      <c r="E33" s="59">
        <v>3.0297514464208084</v>
      </c>
      <c r="F33" s="59"/>
      <c r="G33" s="59"/>
      <c r="I33" t="s">
        <v>319</v>
      </c>
      <c r="J33" t="s">
        <v>7020</v>
      </c>
      <c r="K33" s="36">
        <v>22.693897123129997</v>
      </c>
      <c r="L33" s="36">
        <v>9.235502323307001</v>
      </c>
      <c r="M33" s="59">
        <v>22.693897123129997</v>
      </c>
      <c r="N33" s="59"/>
      <c r="O33" s="59"/>
      <c r="Q33" t="s">
        <v>319</v>
      </c>
      <c r="R33" t="s">
        <v>7020</v>
      </c>
      <c r="S33" s="36">
        <v>1.3899067445E-2</v>
      </c>
      <c r="T33" s="36">
        <v>2.0711948434E-2</v>
      </c>
      <c r="U33" s="59">
        <v>1.3899067445E-2</v>
      </c>
    </row>
    <row r="34" spans="1:21" x14ac:dyDescent="0.25">
      <c r="A34" t="s">
        <v>319</v>
      </c>
      <c r="B34" t="s">
        <v>7021</v>
      </c>
      <c r="C34" s="36">
        <v>1.3700696095404501</v>
      </c>
      <c r="D34" s="36">
        <v>17.646945964895124</v>
      </c>
      <c r="E34" s="59">
        <v>9.9872394447282176</v>
      </c>
      <c r="F34" s="59"/>
      <c r="G34" s="59"/>
      <c r="I34" t="s">
        <v>319</v>
      </c>
      <c r="J34" t="s">
        <v>7021</v>
      </c>
      <c r="K34" s="36">
        <v>4.9030234033900006</v>
      </c>
      <c r="L34" s="36">
        <v>119.4481209618</v>
      </c>
      <c r="M34" s="59">
        <v>119.4481209618</v>
      </c>
      <c r="N34" s="59"/>
      <c r="O34" s="59"/>
      <c r="Q34" t="s">
        <v>319</v>
      </c>
      <c r="R34" t="s">
        <v>7021</v>
      </c>
      <c r="S34" s="36">
        <v>6.0060137562999993E-3</v>
      </c>
      <c r="T34" s="36">
        <v>0.29894451582209997</v>
      </c>
      <c r="U34" s="59">
        <v>6.0060137562999993E-3</v>
      </c>
    </row>
    <row r="35" spans="1:21" x14ac:dyDescent="0.25">
      <c r="A35" t="s">
        <v>319</v>
      </c>
      <c r="B35" t="s">
        <v>7022</v>
      </c>
      <c r="C35" s="36">
        <v>1.8186761164449998</v>
      </c>
      <c r="D35" s="36">
        <v>22.701790938748331</v>
      </c>
      <c r="E35" s="59">
        <v>14.348545009826998</v>
      </c>
      <c r="F35" s="59"/>
      <c r="G35" s="59"/>
      <c r="I35" t="s">
        <v>319</v>
      </c>
      <c r="J35" t="s">
        <v>7022</v>
      </c>
      <c r="K35" s="36">
        <v>3.0729601622959999</v>
      </c>
      <c r="L35" s="36">
        <v>62.852252755649992</v>
      </c>
      <c r="M35" s="59">
        <v>62.852252755649992</v>
      </c>
      <c r="N35" s="59"/>
      <c r="O35" s="59"/>
      <c r="Q35" t="s">
        <v>319</v>
      </c>
      <c r="R35" t="s">
        <v>7022</v>
      </c>
      <c r="S35" s="36">
        <v>0.56439207059399998</v>
      </c>
      <c r="T35" s="36">
        <v>0.67288502632299996</v>
      </c>
      <c r="U35" s="59">
        <v>0.56439207059399998</v>
      </c>
    </row>
    <row r="36" spans="1:21" x14ac:dyDescent="0.25">
      <c r="A36" t="s">
        <v>7069</v>
      </c>
      <c r="C36" s="36">
        <v>23.283568191449465</v>
      </c>
      <c r="D36" s="36">
        <v>235.49639297989694</v>
      </c>
      <c r="E36" s="59">
        <v>140.63628236017624</v>
      </c>
      <c r="F36" s="59"/>
      <c r="G36" s="59"/>
      <c r="I36" t="s">
        <v>7069</v>
      </c>
      <c r="K36" s="36">
        <v>1073.70161912718</v>
      </c>
      <c r="L36" s="36">
        <v>22429.107498720001</v>
      </c>
      <c r="M36" s="59">
        <v>22429.107498720001</v>
      </c>
      <c r="N36" s="59"/>
      <c r="O36" s="59"/>
      <c r="Q36" t="s">
        <v>7069</v>
      </c>
      <c r="S36" s="36">
        <v>0</v>
      </c>
      <c r="T36" s="36">
        <v>2.0711948434E-2</v>
      </c>
      <c r="U36" s="59">
        <v>0</v>
      </c>
    </row>
    <row r="37" spans="1:21" x14ac:dyDescent="0.25">
      <c r="F37" s="59"/>
      <c r="G37" s="59"/>
      <c r="M37" s="59"/>
      <c r="N37" s="59"/>
      <c r="O37" s="59"/>
    </row>
    <row r="38" spans="1:21" x14ac:dyDescent="0.25">
      <c r="F38" s="59"/>
      <c r="G38" s="59"/>
      <c r="M38" s="59"/>
      <c r="N38" s="59"/>
      <c r="O38" s="59"/>
    </row>
    <row r="39" spans="1:21" x14ac:dyDescent="0.25">
      <c r="F39" s="59"/>
      <c r="G39" s="59"/>
      <c r="M39" s="59"/>
      <c r="N39" s="59"/>
      <c r="O39" s="59"/>
    </row>
    <row r="40" spans="1:21" x14ac:dyDescent="0.25">
      <c r="F40" s="59"/>
      <c r="G40" s="59"/>
      <c r="M40" s="59"/>
      <c r="N40" s="59"/>
      <c r="O40" s="59"/>
    </row>
    <row r="41" spans="1:21" x14ac:dyDescent="0.25">
      <c r="F41" s="59"/>
      <c r="G41" s="59"/>
      <c r="M41" s="59"/>
      <c r="N41" s="59"/>
      <c r="O41" s="59"/>
    </row>
    <row r="42" spans="1:21" x14ac:dyDescent="0.25">
      <c r="F42" s="59"/>
      <c r="G42" s="59"/>
      <c r="M42" s="59"/>
      <c r="N42" s="59"/>
      <c r="O42" s="59"/>
    </row>
    <row r="43" spans="1:21" x14ac:dyDescent="0.25">
      <c r="F43" s="59"/>
      <c r="G43" s="59"/>
      <c r="M43" s="59"/>
      <c r="N43" s="59"/>
      <c r="O43"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999"/>
  <sheetViews>
    <sheetView tabSelected="1" topLeftCell="A85" workbookViewId="0">
      <selection activeCell="C198" sqref="C198"/>
    </sheetView>
  </sheetViews>
  <sheetFormatPr defaultRowHeight="15" x14ac:dyDescent="0.25"/>
  <cols>
    <col min="1" max="1" width="10.7109375" style="4" customWidth="1"/>
    <col min="2" max="2" width="10.7109375" style="15" customWidth="1"/>
    <col min="3" max="3" width="20.42578125" style="4" customWidth="1"/>
    <col min="4" max="4" width="30.28515625" bestFit="1" customWidth="1"/>
    <col min="5" max="5" width="20.7109375" style="4" bestFit="1" customWidth="1"/>
    <col min="6" max="6" width="16.85546875" style="4" bestFit="1" customWidth="1"/>
    <col min="7" max="7" width="19.85546875" style="56" bestFit="1" customWidth="1"/>
    <col min="8" max="8" width="15.140625" style="4" bestFit="1" customWidth="1"/>
    <col min="9" max="9" width="21.42578125" style="4" customWidth="1"/>
  </cols>
  <sheetData>
    <row r="1" spans="1:9" x14ac:dyDescent="0.25">
      <c r="A1" s="1" t="s">
        <v>4</v>
      </c>
      <c r="B1" s="47" t="s">
        <v>7086</v>
      </c>
      <c r="C1" s="1" t="s">
        <v>0</v>
      </c>
      <c r="D1" s="1" t="s">
        <v>1</v>
      </c>
      <c r="E1" s="1" t="s">
        <v>7</v>
      </c>
      <c r="F1" s="1" t="s">
        <v>7124</v>
      </c>
      <c r="G1" s="47" t="s">
        <v>7120</v>
      </c>
      <c r="H1" s="1" t="s">
        <v>7121</v>
      </c>
      <c r="I1" s="27" t="s">
        <v>7122</v>
      </c>
    </row>
    <row r="2" spans="1:9" ht="15" customHeight="1" x14ac:dyDescent="0.25">
      <c r="A2" s="16">
        <v>2018</v>
      </c>
      <c r="B2" s="65" t="s">
        <v>198</v>
      </c>
      <c r="C2" s="4" t="s">
        <v>112</v>
      </c>
      <c r="D2" t="s">
        <v>113</v>
      </c>
      <c r="E2" s="4" t="s">
        <v>7020</v>
      </c>
      <c r="F2" s="18">
        <v>19291104007</v>
      </c>
      <c r="G2" s="53">
        <v>0.02</v>
      </c>
      <c r="H2" s="18">
        <f t="shared" ref="H2:H65" si="0">G2*F2</f>
        <v>385822080.13999999</v>
      </c>
      <c r="I2" s="57">
        <f>H2/1000000000</f>
        <v>0.38582208013999997</v>
      </c>
    </row>
    <row r="3" spans="1:9" ht="15" customHeight="1" x14ac:dyDescent="0.25">
      <c r="A3" s="16">
        <v>2009</v>
      </c>
      <c r="B3" s="37" t="str">
        <f t="shared" ref="B3:B66" si="1">IF(ISBLANK(A3),"No","Yes")</f>
        <v>Yes</v>
      </c>
      <c r="C3" s="4" t="s">
        <v>183</v>
      </c>
      <c r="D3" t="s">
        <v>184</v>
      </c>
      <c r="E3" s="4" t="s">
        <v>7022</v>
      </c>
      <c r="F3" s="18">
        <v>14887629268</v>
      </c>
      <c r="G3" s="54" t="s">
        <v>193</v>
      </c>
      <c r="H3" s="18">
        <f t="shared" si="0"/>
        <v>967695902.42000008</v>
      </c>
      <c r="I3" s="57">
        <f>H3/1000000000</f>
        <v>0.96769590242000003</v>
      </c>
    </row>
    <row r="4" spans="1:9" ht="15" hidden="1" customHeight="1" x14ac:dyDescent="0.25">
      <c r="B4" s="37" t="str">
        <f t="shared" si="1"/>
        <v>No</v>
      </c>
      <c r="C4" s="4" t="s">
        <v>259</v>
      </c>
      <c r="D4" t="s">
        <v>260</v>
      </c>
      <c r="E4" s="4" t="s">
        <v>7021</v>
      </c>
      <c r="F4" s="18">
        <v>163044443983</v>
      </c>
      <c r="G4" s="53">
        <v>0.17399999999999999</v>
      </c>
      <c r="H4" s="18">
        <f t="shared" si="0"/>
        <v>28369733253.042</v>
      </c>
      <c r="I4" s="57">
        <f t="shared" ref="I4:I67" si="2">H4/1000000000</f>
        <v>28.369733253042</v>
      </c>
    </row>
    <row r="5" spans="1:9" ht="15" hidden="1" customHeight="1" x14ac:dyDescent="0.25">
      <c r="B5" s="37" t="str">
        <f t="shared" si="1"/>
        <v>No</v>
      </c>
      <c r="C5" s="4" t="s">
        <v>277</v>
      </c>
      <c r="D5" t="s">
        <v>278</v>
      </c>
      <c r="E5" s="4" t="s">
        <v>7022</v>
      </c>
      <c r="F5" s="18">
        <v>636000000</v>
      </c>
      <c r="G5" s="53">
        <v>0.4</v>
      </c>
      <c r="H5" s="18">
        <f t="shared" si="0"/>
        <v>254400000</v>
      </c>
      <c r="I5" s="57">
        <f t="shared" si="2"/>
        <v>0.25440000000000002</v>
      </c>
    </row>
    <row r="6" spans="1:9" ht="15" hidden="1" customHeight="1" x14ac:dyDescent="0.25">
      <c r="B6" s="37" t="str">
        <f t="shared" si="1"/>
        <v>No</v>
      </c>
      <c r="C6" s="4" t="s">
        <v>299</v>
      </c>
      <c r="D6" t="s">
        <v>184</v>
      </c>
      <c r="E6" s="4" t="s">
        <v>7019</v>
      </c>
      <c r="F6" s="18">
        <v>3330281523</v>
      </c>
      <c r="G6" s="53">
        <v>0.4</v>
      </c>
      <c r="H6" s="18">
        <f t="shared" si="0"/>
        <v>1332112609.2</v>
      </c>
      <c r="I6" s="57">
        <f t="shared" si="2"/>
        <v>1.3321126092</v>
      </c>
    </row>
    <row r="7" spans="1:9" ht="15" hidden="1" customHeight="1" x14ac:dyDescent="0.25">
      <c r="A7" s="16">
        <v>2018</v>
      </c>
      <c r="B7" s="37" t="str">
        <f t="shared" si="1"/>
        <v>Yes</v>
      </c>
      <c r="C7" s="4" t="s">
        <v>318</v>
      </c>
      <c r="D7" t="s">
        <v>319</v>
      </c>
      <c r="E7" s="4" t="s">
        <v>7021</v>
      </c>
      <c r="F7" s="18">
        <v>101353230784</v>
      </c>
      <c r="G7" s="54" t="s">
        <v>325</v>
      </c>
      <c r="H7" s="18">
        <f t="shared" si="0"/>
        <v>7094726154.8800011</v>
      </c>
      <c r="I7" s="57">
        <f t="shared" si="2"/>
        <v>7.0947261548800009</v>
      </c>
    </row>
    <row r="8" spans="1:9" ht="15" hidden="1" customHeight="1" x14ac:dyDescent="0.25">
      <c r="B8" s="37" t="str">
        <f t="shared" si="1"/>
        <v>No</v>
      </c>
      <c r="C8" s="4" t="s">
        <v>392</v>
      </c>
      <c r="D8" t="s">
        <v>393</v>
      </c>
      <c r="E8" s="4" t="s">
        <v>7019</v>
      </c>
      <c r="F8" s="18">
        <v>1471125925</v>
      </c>
      <c r="G8" s="53">
        <v>0.19</v>
      </c>
      <c r="H8" s="18">
        <f t="shared" si="0"/>
        <v>279513925.75</v>
      </c>
      <c r="I8" s="57">
        <f t="shared" si="2"/>
        <v>0.27951392575</v>
      </c>
    </row>
    <row r="9" spans="1:9" hidden="1" x14ac:dyDescent="0.25">
      <c r="A9" s="4">
        <v>2018</v>
      </c>
      <c r="B9" s="37" t="str">
        <f t="shared" si="1"/>
        <v>Yes</v>
      </c>
      <c r="C9" s="4" t="s">
        <v>409</v>
      </c>
      <c r="D9" t="s">
        <v>393</v>
      </c>
      <c r="E9" s="4" t="s">
        <v>7022</v>
      </c>
      <c r="F9" s="18">
        <v>487227339102</v>
      </c>
      <c r="G9" s="54" t="s">
        <v>416</v>
      </c>
      <c r="H9" s="18">
        <f t="shared" si="0"/>
        <v>69283727620.304398</v>
      </c>
      <c r="I9" s="57">
        <f t="shared" si="2"/>
        <v>69.283727620304404</v>
      </c>
    </row>
    <row r="10" spans="1:9" ht="15" customHeight="1" x14ac:dyDescent="0.25">
      <c r="A10" s="16">
        <v>2012</v>
      </c>
      <c r="B10" s="37" t="str">
        <f t="shared" si="1"/>
        <v>Yes</v>
      </c>
      <c r="C10" s="4" t="s">
        <v>463</v>
      </c>
      <c r="D10" t="s">
        <v>184</v>
      </c>
      <c r="E10" s="4" t="s">
        <v>7022</v>
      </c>
      <c r="F10" s="18">
        <v>13861409968</v>
      </c>
      <c r="G10" s="54" t="s">
        <v>470</v>
      </c>
      <c r="H10" s="18">
        <f t="shared" si="0"/>
        <v>651486268.49600005</v>
      </c>
      <c r="I10" s="57">
        <f t="shared" si="2"/>
        <v>0.651486268496</v>
      </c>
    </row>
    <row r="11" spans="1:9" ht="15" hidden="1" customHeight="1" x14ac:dyDescent="0.25">
      <c r="B11" s="37" t="str">
        <f t="shared" si="1"/>
        <v>No</v>
      </c>
      <c r="C11" s="4" t="s">
        <v>533</v>
      </c>
      <c r="D11" t="s">
        <v>393</v>
      </c>
      <c r="E11" s="4" t="s">
        <v>7019</v>
      </c>
      <c r="F11" s="18">
        <v>3126019399</v>
      </c>
      <c r="G11" s="53">
        <v>0.17499999999999999</v>
      </c>
      <c r="H11" s="18">
        <f t="shared" si="0"/>
        <v>547053394.82499993</v>
      </c>
      <c r="I11" s="57">
        <f t="shared" si="2"/>
        <v>0.54705339482499993</v>
      </c>
    </row>
    <row r="12" spans="1:9" ht="15" hidden="1" customHeight="1" x14ac:dyDescent="0.25">
      <c r="A12" s="16">
        <v>2003</v>
      </c>
      <c r="B12" s="37" t="str">
        <f t="shared" si="1"/>
        <v>Yes</v>
      </c>
      <c r="C12" s="4" t="s">
        <v>547</v>
      </c>
      <c r="D12" t="s">
        <v>278</v>
      </c>
      <c r="E12" s="4" t="s">
        <v>7019</v>
      </c>
      <c r="F12" s="18">
        <v>1432195178668</v>
      </c>
      <c r="G12" s="54" t="s">
        <v>553</v>
      </c>
      <c r="H12" s="18">
        <f t="shared" si="0"/>
        <v>71609758933.400009</v>
      </c>
      <c r="I12" s="57">
        <f t="shared" si="2"/>
        <v>71.609758933400016</v>
      </c>
    </row>
    <row r="13" spans="1:9" ht="15" hidden="1" customHeight="1" x14ac:dyDescent="0.25">
      <c r="A13" s="16">
        <v>2012</v>
      </c>
      <c r="B13" s="37" t="str">
        <f t="shared" si="1"/>
        <v>Yes</v>
      </c>
      <c r="C13" s="4" t="s">
        <v>590</v>
      </c>
      <c r="D13" t="s">
        <v>184</v>
      </c>
      <c r="E13" s="4" t="s">
        <v>7019</v>
      </c>
      <c r="F13" s="18">
        <v>455285818035</v>
      </c>
      <c r="G13" s="54" t="s">
        <v>595</v>
      </c>
      <c r="H13" s="18">
        <f t="shared" si="0"/>
        <v>50081439983.849998</v>
      </c>
      <c r="I13" s="57">
        <f t="shared" si="2"/>
        <v>50.081439983849997</v>
      </c>
    </row>
    <row r="14" spans="1:9" ht="15" customHeight="1" x14ac:dyDescent="0.25">
      <c r="A14" s="16">
        <v>2010</v>
      </c>
      <c r="B14" s="65" t="s">
        <v>198</v>
      </c>
      <c r="C14" s="4" t="s">
        <v>620</v>
      </c>
      <c r="D14" t="s">
        <v>184</v>
      </c>
      <c r="E14" s="4" t="s">
        <v>7022</v>
      </c>
      <c r="F14" s="18">
        <v>42607176470</v>
      </c>
      <c r="G14" s="53">
        <v>2.1000000000000001E-2</v>
      </c>
      <c r="H14" s="18">
        <f t="shared" si="0"/>
        <v>894750705.87</v>
      </c>
      <c r="I14" s="57">
        <f t="shared" si="2"/>
        <v>0.89475070587000005</v>
      </c>
    </row>
    <row r="15" spans="1:9" ht="15" hidden="1" customHeight="1" x14ac:dyDescent="0.25">
      <c r="B15" s="37" t="str">
        <f t="shared" si="1"/>
        <v>No</v>
      </c>
      <c r="C15" s="4" t="s">
        <v>670</v>
      </c>
      <c r="D15" t="s">
        <v>393</v>
      </c>
      <c r="E15" s="4" t="s">
        <v>7019</v>
      </c>
      <c r="F15" s="18">
        <v>9907500000</v>
      </c>
      <c r="G15" s="53">
        <v>0.08</v>
      </c>
      <c r="H15" s="18">
        <f t="shared" si="0"/>
        <v>792600000</v>
      </c>
      <c r="I15" s="57">
        <f t="shared" si="2"/>
        <v>0.79259999999999997</v>
      </c>
    </row>
    <row r="16" spans="1:9" ht="15" hidden="1" customHeight="1" x14ac:dyDescent="0.25">
      <c r="A16" s="16">
        <v>2013</v>
      </c>
      <c r="B16" s="37" t="str">
        <f t="shared" si="1"/>
        <v>Yes</v>
      </c>
      <c r="C16" s="4" t="s">
        <v>693</v>
      </c>
      <c r="D16" t="s">
        <v>260</v>
      </c>
      <c r="E16" s="4" t="s">
        <v>7019</v>
      </c>
      <c r="F16" s="18">
        <v>38574062618</v>
      </c>
      <c r="G16" s="53">
        <v>0.1</v>
      </c>
      <c r="H16" s="18">
        <f t="shared" si="0"/>
        <v>3857406261.8000002</v>
      </c>
      <c r="I16" s="57">
        <f t="shared" si="2"/>
        <v>3.8574062618</v>
      </c>
    </row>
    <row r="17" spans="1:9" ht="15" hidden="1" customHeight="1" x14ac:dyDescent="0.25">
      <c r="A17" s="16">
        <v>2011</v>
      </c>
      <c r="B17" s="37" t="str">
        <f t="shared" si="1"/>
        <v>Yes</v>
      </c>
      <c r="C17" s="4" t="s">
        <v>724</v>
      </c>
      <c r="D17" t="s">
        <v>113</v>
      </c>
      <c r="E17" s="4" t="s">
        <v>7021</v>
      </c>
      <c r="F17" s="18">
        <v>274038973437</v>
      </c>
      <c r="G17" s="54" t="s">
        <v>222</v>
      </c>
      <c r="H17" s="18">
        <f t="shared" si="0"/>
        <v>21923117874.959999</v>
      </c>
      <c r="I17" s="57">
        <f t="shared" si="2"/>
        <v>21.923117874959999</v>
      </c>
    </row>
    <row r="18" spans="1:9" ht="15" hidden="1" customHeight="1" x14ac:dyDescent="0.25">
      <c r="B18" s="37" t="str">
        <f t="shared" si="1"/>
        <v>No</v>
      </c>
      <c r="C18" s="4" t="s">
        <v>755</v>
      </c>
      <c r="D18" t="s">
        <v>393</v>
      </c>
      <c r="E18" s="4" t="s">
        <v>7019</v>
      </c>
      <c r="F18" s="18">
        <v>4843800000</v>
      </c>
      <c r="G18" s="53">
        <v>4.1000000000000002E-2</v>
      </c>
      <c r="H18" s="18">
        <f t="shared" si="0"/>
        <v>198595800</v>
      </c>
      <c r="I18" s="57">
        <f t="shared" si="2"/>
        <v>0.19859579999999999</v>
      </c>
    </row>
    <row r="19" spans="1:9" hidden="1" x14ac:dyDescent="0.25">
      <c r="A19" s="4">
        <v>2019</v>
      </c>
      <c r="B19" s="37" t="str">
        <f t="shared" si="1"/>
        <v>Yes</v>
      </c>
      <c r="C19" s="4" t="s">
        <v>775</v>
      </c>
      <c r="D19" t="s">
        <v>184</v>
      </c>
      <c r="E19" s="4" t="s">
        <v>7022</v>
      </c>
      <c r="F19" s="18">
        <v>60258239055</v>
      </c>
      <c r="G19" s="54" t="s">
        <v>748</v>
      </c>
      <c r="H19" s="18">
        <f t="shared" si="0"/>
        <v>3615494343.2999997</v>
      </c>
      <c r="I19" s="57">
        <f t="shared" si="2"/>
        <v>3.6154943432999995</v>
      </c>
    </row>
    <row r="20" spans="1:9" hidden="1" x14ac:dyDescent="0.25">
      <c r="A20" s="4">
        <v>201</v>
      </c>
      <c r="B20" s="37" t="str">
        <f t="shared" si="1"/>
        <v>Yes</v>
      </c>
      <c r="C20" s="4" t="s">
        <v>819</v>
      </c>
      <c r="D20" t="s">
        <v>184</v>
      </c>
      <c r="E20" s="4" t="s">
        <v>7019</v>
      </c>
      <c r="F20" s="18">
        <v>543008499294</v>
      </c>
      <c r="G20" s="54" t="s">
        <v>824</v>
      </c>
      <c r="H20" s="18">
        <f t="shared" si="0"/>
        <v>76021189901.160004</v>
      </c>
      <c r="I20" s="57">
        <f t="shared" si="2"/>
        <v>76.02118990116</v>
      </c>
    </row>
    <row r="21" spans="1:9" ht="15" hidden="1" customHeight="1" x14ac:dyDescent="0.25">
      <c r="B21" s="37" t="str">
        <f t="shared" si="1"/>
        <v>No</v>
      </c>
      <c r="C21" s="4" t="s">
        <v>852</v>
      </c>
      <c r="D21" t="s">
        <v>393</v>
      </c>
      <c r="E21" s="4" t="s">
        <v>7022</v>
      </c>
      <c r="F21" s="18">
        <v>2491500000</v>
      </c>
      <c r="G21" s="53">
        <v>1.2E-2</v>
      </c>
      <c r="H21" s="18">
        <f t="shared" si="0"/>
        <v>29898000</v>
      </c>
      <c r="I21" s="57">
        <f t="shared" si="2"/>
        <v>2.9898000000000001E-2</v>
      </c>
    </row>
    <row r="22" spans="1:9" ht="15" customHeight="1" x14ac:dyDescent="0.25">
      <c r="A22" s="16">
        <v>2020</v>
      </c>
      <c r="B22" s="65" t="s">
        <v>198</v>
      </c>
      <c r="C22" s="4" t="s">
        <v>864</v>
      </c>
      <c r="D22" t="s">
        <v>319</v>
      </c>
      <c r="E22" s="4" t="s">
        <v>7021</v>
      </c>
      <c r="F22" s="18">
        <v>15651545331</v>
      </c>
      <c r="G22" s="53">
        <v>1.9099999999999999E-2</v>
      </c>
      <c r="H22" s="18">
        <f t="shared" si="0"/>
        <v>298944515.82209998</v>
      </c>
      <c r="I22" s="57">
        <f t="shared" si="2"/>
        <v>0.29894451582209997</v>
      </c>
    </row>
    <row r="23" spans="1:9" ht="15" hidden="1" customHeight="1" x14ac:dyDescent="0.25">
      <c r="B23" s="37" t="str">
        <f t="shared" si="1"/>
        <v>No</v>
      </c>
      <c r="C23" s="4" t="s">
        <v>902</v>
      </c>
      <c r="D23" t="s">
        <v>903</v>
      </c>
      <c r="E23" s="4" t="s">
        <v>7019</v>
      </c>
      <c r="F23" s="18">
        <v>7286607000</v>
      </c>
      <c r="G23" s="53">
        <v>1.26E-2</v>
      </c>
      <c r="H23" s="18">
        <f t="shared" si="0"/>
        <v>91811248.200000003</v>
      </c>
      <c r="I23" s="57">
        <f t="shared" si="2"/>
        <v>9.1811248200000001E-2</v>
      </c>
    </row>
    <row r="24" spans="1:9" ht="15" customHeight="1" x14ac:dyDescent="0.25">
      <c r="A24" s="16">
        <v>2017</v>
      </c>
      <c r="B24" s="37" t="str">
        <f t="shared" si="1"/>
        <v>Yes</v>
      </c>
      <c r="C24" s="4" t="s">
        <v>922</v>
      </c>
      <c r="D24" t="s">
        <v>113</v>
      </c>
      <c r="E24" s="4" t="s">
        <v>7021</v>
      </c>
      <c r="F24" s="18">
        <v>2315437338</v>
      </c>
      <c r="G24" s="53">
        <v>2.7400000000000001E-2</v>
      </c>
      <c r="H24" s="18">
        <f>G24*F24</f>
        <v>63442983.0612</v>
      </c>
      <c r="I24" s="57">
        <f t="shared" si="2"/>
        <v>6.3442983061199998E-2</v>
      </c>
    </row>
    <row r="25" spans="1:9" ht="15" hidden="1" customHeight="1" x14ac:dyDescent="0.25">
      <c r="A25" s="16">
        <v>2009</v>
      </c>
      <c r="B25" s="37" t="str">
        <f t="shared" si="1"/>
        <v>Yes</v>
      </c>
      <c r="C25" s="4" t="s">
        <v>968</v>
      </c>
      <c r="D25" t="s">
        <v>393</v>
      </c>
      <c r="E25" s="4" t="s">
        <v>7021</v>
      </c>
      <c r="F25" s="18">
        <v>40408208528</v>
      </c>
      <c r="G25" s="53">
        <v>0.12</v>
      </c>
      <c r="H25" s="18">
        <f t="shared" si="0"/>
        <v>4848985023.3599997</v>
      </c>
      <c r="I25" s="57">
        <f t="shared" si="2"/>
        <v>4.84898502336</v>
      </c>
    </row>
    <row r="26" spans="1:9" ht="15" hidden="1" customHeight="1" x14ac:dyDescent="0.25">
      <c r="A26" s="16">
        <v>2014</v>
      </c>
      <c r="B26" s="37" t="str">
        <f t="shared" si="1"/>
        <v>Yes</v>
      </c>
      <c r="C26" s="4" t="s">
        <v>991</v>
      </c>
      <c r="D26" t="s">
        <v>184</v>
      </c>
      <c r="E26" s="4" t="s">
        <v>7022</v>
      </c>
      <c r="F26" s="18">
        <v>23365361635</v>
      </c>
      <c r="G26" s="54" t="s">
        <v>998</v>
      </c>
      <c r="H26" s="18">
        <f t="shared" si="0"/>
        <v>1754738658.7885001</v>
      </c>
      <c r="I26" s="57">
        <f t="shared" si="2"/>
        <v>1.7547386587885001</v>
      </c>
    </row>
    <row r="27" spans="1:9" ht="15" customHeight="1" x14ac:dyDescent="0.25">
      <c r="A27" s="16">
        <v>2015</v>
      </c>
      <c r="B27" s="65" t="s">
        <v>198</v>
      </c>
      <c r="C27" s="4" t="s">
        <v>1055</v>
      </c>
      <c r="D27" t="s">
        <v>319</v>
      </c>
      <c r="E27" s="4" t="s">
        <v>7022</v>
      </c>
      <c r="F27" s="18">
        <v>17614791265</v>
      </c>
      <c r="G27" s="54" t="s">
        <v>1062</v>
      </c>
      <c r="H27" s="18">
        <f t="shared" si="0"/>
        <v>672885026.32299995</v>
      </c>
      <c r="I27" s="57">
        <f t="shared" si="2"/>
        <v>0.67288502632299996</v>
      </c>
    </row>
    <row r="28" spans="1:9" ht="15" hidden="1" customHeight="1" x14ac:dyDescent="0.25">
      <c r="A28" s="16">
        <v>2001</v>
      </c>
      <c r="B28" s="37" t="str">
        <f t="shared" si="1"/>
        <v>Yes</v>
      </c>
      <c r="C28" s="4" t="s">
        <v>1097</v>
      </c>
      <c r="D28" t="s">
        <v>393</v>
      </c>
      <c r="E28" s="4" t="s">
        <v>7022</v>
      </c>
      <c r="F28" s="18">
        <v>1839758040765</v>
      </c>
      <c r="G28" s="53">
        <v>2E-3</v>
      </c>
      <c r="H28" s="18">
        <f t="shared" si="0"/>
        <v>3679516081.5300002</v>
      </c>
      <c r="I28" s="57">
        <f t="shared" si="2"/>
        <v>3.6795160815300001</v>
      </c>
    </row>
    <row r="29" spans="1:9" ht="15" hidden="1" customHeight="1" x14ac:dyDescent="0.25">
      <c r="B29" s="37" t="str">
        <f t="shared" si="1"/>
        <v>No</v>
      </c>
      <c r="C29" s="4" t="s">
        <v>1114</v>
      </c>
      <c r="D29" t="s">
        <v>393</v>
      </c>
      <c r="E29" s="4" t="s">
        <v>7019</v>
      </c>
      <c r="F29" s="18"/>
      <c r="G29" s="53">
        <v>7.4999999999999997E-2</v>
      </c>
      <c r="H29" s="18">
        <f t="shared" si="0"/>
        <v>0</v>
      </c>
      <c r="I29" s="57">
        <f t="shared" si="2"/>
        <v>0</v>
      </c>
    </row>
    <row r="30" spans="1:9" ht="15" hidden="1" customHeight="1" x14ac:dyDescent="0.25">
      <c r="B30" s="37" t="str">
        <f t="shared" si="1"/>
        <v>No</v>
      </c>
      <c r="C30" s="4" t="s">
        <v>1124</v>
      </c>
      <c r="D30" t="s">
        <v>278</v>
      </c>
      <c r="E30" s="4" t="s">
        <v>7019</v>
      </c>
      <c r="F30" s="18">
        <v>14006569575</v>
      </c>
      <c r="G30" s="53">
        <v>2.8000000000000001E-2</v>
      </c>
      <c r="H30" s="18">
        <f t="shared" si="0"/>
        <v>392183948.10000002</v>
      </c>
      <c r="I30" s="57">
        <f t="shared" si="2"/>
        <v>0.39218394810000001</v>
      </c>
    </row>
    <row r="31" spans="1:9" ht="15" hidden="1" customHeight="1" x14ac:dyDescent="0.25">
      <c r="A31" s="16">
        <v>2019</v>
      </c>
      <c r="B31" s="37" t="str">
        <f t="shared" si="1"/>
        <v>Yes</v>
      </c>
      <c r="C31" s="4" t="s">
        <v>1136</v>
      </c>
      <c r="D31" t="s">
        <v>184</v>
      </c>
      <c r="E31" s="4" t="s">
        <v>7022</v>
      </c>
      <c r="F31" s="18">
        <v>69889347433</v>
      </c>
      <c r="G31" s="53">
        <v>0.12</v>
      </c>
      <c r="H31" s="18">
        <f t="shared" si="0"/>
        <v>8386721691.96</v>
      </c>
      <c r="I31" s="57">
        <f t="shared" si="2"/>
        <v>8.3867216919600001</v>
      </c>
    </row>
    <row r="32" spans="1:9" ht="15" hidden="1" customHeight="1" x14ac:dyDescent="0.25">
      <c r="B32" s="37" t="str">
        <f t="shared" si="1"/>
        <v>No</v>
      </c>
      <c r="C32" s="4" t="s">
        <v>1189</v>
      </c>
      <c r="D32" t="s">
        <v>319</v>
      </c>
      <c r="E32" s="4" t="s">
        <v>7020</v>
      </c>
      <c r="F32" s="18">
        <v>19737615114</v>
      </c>
      <c r="G32" s="53">
        <v>2.5000000000000001E-3</v>
      </c>
      <c r="H32" s="18">
        <f t="shared" si="0"/>
        <v>49344037.785000004</v>
      </c>
      <c r="I32" s="57">
        <f t="shared" si="2"/>
        <v>4.9344037785000003E-2</v>
      </c>
    </row>
    <row r="33" spans="1:9" ht="15" hidden="1" customHeight="1" x14ac:dyDescent="0.25">
      <c r="B33" s="37" t="str">
        <f t="shared" si="1"/>
        <v>No</v>
      </c>
      <c r="C33" s="4" t="s">
        <v>1207</v>
      </c>
      <c r="D33" t="s">
        <v>319</v>
      </c>
      <c r="E33" s="4" t="s">
        <v>7020</v>
      </c>
      <c r="F33" s="18">
        <v>2779813489</v>
      </c>
      <c r="G33" s="53">
        <v>5.0000000000000001E-3</v>
      </c>
      <c r="H33" s="18">
        <f t="shared" si="0"/>
        <v>13899067.445</v>
      </c>
      <c r="I33" s="57">
        <f t="shared" si="2"/>
        <v>1.3899067445E-2</v>
      </c>
    </row>
    <row r="34" spans="1:9" ht="15" hidden="1" customHeight="1" x14ac:dyDescent="0.25">
      <c r="B34" s="37" t="str">
        <f t="shared" si="1"/>
        <v>No</v>
      </c>
      <c r="C34" s="4" t="s">
        <v>1222</v>
      </c>
      <c r="D34" t="s">
        <v>319</v>
      </c>
      <c r="E34" s="4" t="s">
        <v>7021</v>
      </c>
      <c r="F34" s="18">
        <v>1936174043</v>
      </c>
      <c r="G34" s="54" t="s">
        <v>1228</v>
      </c>
      <c r="H34" s="18">
        <f t="shared" si="0"/>
        <v>75510787.677000001</v>
      </c>
      <c r="I34" s="57">
        <f t="shared" si="2"/>
        <v>7.5510787677000007E-2</v>
      </c>
    </row>
    <row r="35" spans="1:9" ht="15" hidden="1" customHeight="1" x14ac:dyDescent="0.25">
      <c r="B35" s="37" t="str">
        <f t="shared" si="1"/>
        <v>No</v>
      </c>
      <c r="C35" s="4" t="s">
        <v>1254</v>
      </c>
      <c r="D35" t="s">
        <v>278</v>
      </c>
      <c r="E35" s="4" t="s">
        <v>7021</v>
      </c>
      <c r="F35" s="18">
        <v>26961061119</v>
      </c>
      <c r="G35" s="53">
        <v>0.12</v>
      </c>
      <c r="H35" s="18">
        <f t="shared" si="0"/>
        <v>3235327334.2799997</v>
      </c>
      <c r="I35" s="57">
        <f t="shared" si="2"/>
        <v>3.2353273342799995</v>
      </c>
    </row>
    <row r="36" spans="1:9" ht="15" hidden="1" customHeight="1" x14ac:dyDescent="0.25">
      <c r="A36" s="16">
        <v>2014</v>
      </c>
      <c r="B36" s="37" t="str">
        <f t="shared" si="1"/>
        <v>Yes</v>
      </c>
      <c r="C36" s="4" t="s">
        <v>1271</v>
      </c>
      <c r="D36" t="s">
        <v>319</v>
      </c>
      <c r="E36" s="4" t="s">
        <v>7021</v>
      </c>
      <c r="F36" s="18">
        <v>45338283344</v>
      </c>
      <c r="G36" s="54" t="s">
        <v>1276</v>
      </c>
      <c r="H36" s="18">
        <f t="shared" si="0"/>
        <v>2538943867.2639999</v>
      </c>
      <c r="I36" s="57">
        <f t="shared" si="2"/>
        <v>2.5389438672639999</v>
      </c>
    </row>
    <row r="37" spans="1:9" ht="15" hidden="1" customHeight="1" x14ac:dyDescent="0.25">
      <c r="B37" s="37" t="s">
        <v>126</v>
      </c>
      <c r="C37" s="4" t="s">
        <v>1320</v>
      </c>
      <c r="D37" t="s">
        <v>903</v>
      </c>
      <c r="E37" s="4" t="s">
        <v>7019</v>
      </c>
      <c r="F37" s="18">
        <v>1988336331717</v>
      </c>
      <c r="G37" s="53">
        <v>0.54</v>
      </c>
      <c r="H37" s="18">
        <f t="shared" si="0"/>
        <v>1073701619127.1801</v>
      </c>
      <c r="I37" s="57">
        <f t="shared" si="2"/>
        <v>1073.70161912718</v>
      </c>
    </row>
    <row r="38" spans="1:9" ht="15" hidden="1" customHeight="1" x14ac:dyDescent="0.25">
      <c r="B38" s="37" t="str">
        <f t="shared" si="1"/>
        <v>No</v>
      </c>
      <c r="C38" s="4" t="s">
        <v>1341</v>
      </c>
      <c r="D38" t="s">
        <v>393</v>
      </c>
      <c r="E38" s="4" t="s">
        <v>7019</v>
      </c>
      <c r="F38" s="18">
        <v>5898449687</v>
      </c>
      <c r="G38" s="53">
        <v>0.17499999999999999</v>
      </c>
      <c r="H38" s="18">
        <f t="shared" si="0"/>
        <v>1032228695.2249999</v>
      </c>
      <c r="I38" s="57">
        <f t="shared" si="2"/>
        <v>1.0322286952249999</v>
      </c>
    </row>
    <row r="39" spans="1:9" ht="15" hidden="1" customHeight="1" x14ac:dyDescent="0.25">
      <c r="B39" s="37" t="str">
        <f t="shared" si="1"/>
        <v>No</v>
      </c>
      <c r="C39" s="4" t="s">
        <v>1363</v>
      </c>
      <c r="D39" t="s">
        <v>319</v>
      </c>
      <c r="E39" s="4" t="s">
        <v>7020</v>
      </c>
      <c r="F39" s="18">
        <v>2516498299</v>
      </c>
      <c r="G39" s="54" t="s">
        <v>1367</v>
      </c>
      <c r="H39" s="18">
        <f t="shared" si="0"/>
        <v>27681481.288999997</v>
      </c>
      <c r="I39" s="57">
        <f t="shared" si="2"/>
        <v>2.7681481288999998E-2</v>
      </c>
    </row>
    <row r="40" spans="1:9" ht="15" hidden="1" customHeight="1" x14ac:dyDescent="0.25">
      <c r="B40" s="37" t="str">
        <f t="shared" si="1"/>
        <v>No</v>
      </c>
      <c r="C40" s="4" t="s">
        <v>1386</v>
      </c>
      <c r="D40" t="s">
        <v>319</v>
      </c>
      <c r="E40" s="4" t="s">
        <v>7020</v>
      </c>
      <c r="F40" s="18">
        <v>11779980801</v>
      </c>
      <c r="G40" s="53">
        <v>0.217</v>
      </c>
      <c r="H40" s="18">
        <f t="shared" si="0"/>
        <v>2556255833.8169999</v>
      </c>
      <c r="I40" s="57">
        <f t="shared" si="2"/>
        <v>2.5562558338170001</v>
      </c>
    </row>
    <row r="41" spans="1:9" ht="15" hidden="1" customHeight="1" x14ac:dyDescent="0.25">
      <c r="B41" s="37" t="str">
        <f t="shared" si="1"/>
        <v>No</v>
      </c>
      <c r="C41" s="4" t="s">
        <v>1402</v>
      </c>
      <c r="D41" t="s">
        <v>184</v>
      </c>
      <c r="E41" s="4" t="s">
        <v>7019</v>
      </c>
      <c r="F41" s="18">
        <v>11515258634</v>
      </c>
      <c r="G41" s="53">
        <v>0.15</v>
      </c>
      <c r="H41" s="18">
        <f t="shared" si="0"/>
        <v>1727288795.0999999</v>
      </c>
      <c r="I41" s="57">
        <f t="shared" si="2"/>
        <v>1.7272887951</v>
      </c>
    </row>
    <row r="42" spans="1:9" ht="15" hidden="1" customHeight="1" x14ac:dyDescent="0.25">
      <c r="A42" s="16">
        <v>2003</v>
      </c>
      <c r="B42" s="37" t="str">
        <f t="shared" si="1"/>
        <v>Yes</v>
      </c>
      <c r="C42" s="4" t="s">
        <v>1410</v>
      </c>
      <c r="D42" t="s">
        <v>393</v>
      </c>
      <c r="E42" s="4" t="s">
        <v>7019</v>
      </c>
      <c r="F42" s="18">
        <v>317058508651</v>
      </c>
      <c r="G42" s="54" t="s">
        <v>470</v>
      </c>
      <c r="H42" s="18">
        <f t="shared" si="0"/>
        <v>14901749906.597</v>
      </c>
      <c r="I42" s="57">
        <f t="shared" si="2"/>
        <v>14.901749906597001</v>
      </c>
    </row>
    <row r="43" spans="1:9" hidden="1" x14ac:dyDescent="0.25">
      <c r="A43" s="4">
        <v>2016</v>
      </c>
      <c r="B43" s="37" t="str">
        <f t="shared" si="1"/>
        <v>Yes</v>
      </c>
      <c r="C43" s="4" t="s">
        <v>1462</v>
      </c>
      <c r="D43" t="s">
        <v>278</v>
      </c>
      <c r="E43" s="4" t="s">
        <v>7022</v>
      </c>
      <c r="F43" s="18">
        <v>14722730697890</v>
      </c>
      <c r="G43" s="54" t="s">
        <v>1469</v>
      </c>
      <c r="H43" s="18">
        <f t="shared" si="0"/>
        <v>530018305124.03998</v>
      </c>
      <c r="I43" s="57">
        <f t="shared" si="2"/>
        <v>530.01830512404001</v>
      </c>
    </row>
    <row r="44" spans="1:9" ht="15" hidden="1" customHeight="1" x14ac:dyDescent="0.25">
      <c r="A44" s="16">
        <v>2011</v>
      </c>
      <c r="B44" s="37" t="str">
        <f t="shared" si="1"/>
        <v>Yes</v>
      </c>
      <c r="C44" s="4" t="s">
        <v>1508</v>
      </c>
      <c r="D44" t="s">
        <v>393</v>
      </c>
      <c r="E44" s="4" t="s">
        <v>7022</v>
      </c>
      <c r="F44" s="18">
        <v>314464137241</v>
      </c>
      <c r="G44" s="54" t="s">
        <v>1514</v>
      </c>
      <c r="H44" s="18">
        <f t="shared" si="0"/>
        <v>45943210450.910103</v>
      </c>
      <c r="I44" s="57">
        <f t="shared" si="2"/>
        <v>45.943210450910101</v>
      </c>
    </row>
    <row r="45" spans="1:9" ht="15" hidden="1" customHeight="1" x14ac:dyDescent="0.25">
      <c r="B45" s="37" t="str">
        <f t="shared" si="1"/>
        <v>No</v>
      </c>
      <c r="C45" s="4" t="s">
        <v>1554</v>
      </c>
      <c r="D45" t="s">
        <v>319</v>
      </c>
      <c r="E45" s="4" t="s">
        <v>7021</v>
      </c>
      <c r="F45" s="18">
        <v>1296089632</v>
      </c>
      <c r="G45" s="53">
        <v>0.03</v>
      </c>
      <c r="H45" s="18">
        <f t="shared" si="0"/>
        <v>38882688.960000001</v>
      </c>
      <c r="I45" s="57">
        <f t="shared" si="2"/>
        <v>3.8882688960000002E-2</v>
      </c>
    </row>
    <row r="46" spans="1:9" ht="15" hidden="1" customHeight="1" x14ac:dyDescent="0.25">
      <c r="B46" s="37" t="str">
        <f t="shared" si="1"/>
        <v>No</v>
      </c>
      <c r="C46" s="4" t="s">
        <v>1568</v>
      </c>
      <c r="D46" t="s">
        <v>319</v>
      </c>
      <c r="E46" s="4" t="s">
        <v>7020</v>
      </c>
      <c r="F46" s="18">
        <v>55350968593</v>
      </c>
      <c r="G46" s="53">
        <v>0.41</v>
      </c>
      <c r="H46" s="18">
        <f t="shared" si="0"/>
        <v>22693897123.129997</v>
      </c>
      <c r="I46" s="57">
        <f t="shared" si="2"/>
        <v>22.693897123129997</v>
      </c>
    </row>
    <row r="47" spans="1:9" ht="15" hidden="1" customHeight="1" x14ac:dyDescent="0.25">
      <c r="B47" s="37" t="str">
        <f t="shared" si="1"/>
        <v>No</v>
      </c>
      <c r="C47" s="4" t="s">
        <v>1590</v>
      </c>
      <c r="D47" t="s">
        <v>319</v>
      </c>
      <c r="E47" s="4" t="s">
        <v>7021</v>
      </c>
      <c r="F47" s="18">
        <v>13366230219</v>
      </c>
      <c r="G47" s="53">
        <v>0.22170000000000001</v>
      </c>
      <c r="H47" s="18">
        <f t="shared" si="0"/>
        <v>2963293239.5523</v>
      </c>
      <c r="I47" s="57">
        <f t="shared" si="2"/>
        <v>2.9632932395523</v>
      </c>
    </row>
    <row r="48" spans="1:9" ht="15" hidden="1" customHeight="1" x14ac:dyDescent="0.25">
      <c r="A48" s="16">
        <v>2010</v>
      </c>
      <c r="B48" s="37" t="str">
        <f t="shared" si="1"/>
        <v>Yes</v>
      </c>
      <c r="C48" s="4" t="s">
        <v>1599</v>
      </c>
      <c r="D48" t="s">
        <v>393</v>
      </c>
      <c r="E48" s="4" t="s">
        <v>7022</v>
      </c>
      <c r="F48" s="18">
        <v>64282438666</v>
      </c>
      <c r="G48" s="54" t="s">
        <v>1605</v>
      </c>
      <c r="H48" s="18">
        <f t="shared" si="0"/>
        <v>1285648773.3199999</v>
      </c>
      <c r="I48" s="57">
        <f t="shared" si="2"/>
        <v>1.2856487733199999</v>
      </c>
    </row>
    <row r="49" spans="1:9" ht="15" hidden="1" customHeight="1" x14ac:dyDescent="0.25">
      <c r="B49" s="37" t="str">
        <f t="shared" si="1"/>
        <v>No</v>
      </c>
      <c r="C49" s="4" t="s">
        <v>1668</v>
      </c>
      <c r="D49" t="s">
        <v>319</v>
      </c>
      <c r="E49" s="4" t="s">
        <v>7021</v>
      </c>
      <c r="F49" s="18">
        <v>70043191477</v>
      </c>
      <c r="G49" s="53">
        <v>7.0000000000000007E-2</v>
      </c>
      <c r="H49" s="18">
        <f t="shared" si="0"/>
        <v>4903023403.3900003</v>
      </c>
      <c r="I49" s="57">
        <f t="shared" si="2"/>
        <v>4.9030234033900006</v>
      </c>
    </row>
    <row r="50" spans="1:9" ht="15" hidden="1" customHeight="1" x14ac:dyDescent="0.25">
      <c r="B50" s="37" t="s">
        <v>126</v>
      </c>
      <c r="C50" s="4" t="s">
        <v>1708</v>
      </c>
      <c r="D50" t="s">
        <v>184</v>
      </c>
      <c r="E50" s="4" t="s">
        <v>7019</v>
      </c>
      <c r="F50" s="18">
        <v>68955083280</v>
      </c>
      <c r="G50" s="54" t="s">
        <v>1714</v>
      </c>
      <c r="H50" s="18">
        <f t="shared" si="0"/>
        <v>11074186374.768</v>
      </c>
      <c r="I50" s="57">
        <f t="shared" si="2"/>
        <v>11.074186374767999</v>
      </c>
    </row>
    <row r="51" spans="1:9" ht="15" hidden="1" customHeight="1" x14ac:dyDescent="0.25">
      <c r="B51" s="37" t="str">
        <f t="shared" si="1"/>
        <v>No</v>
      </c>
      <c r="C51" s="4" t="s">
        <v>1770</v>
      </c>
      <c r="D51" t="s">
        <v>393</v>
      </c>
      <c r="E51" s="4" t="s">
        <v>7022</v>
      </c>
      <c r="F51" s="18">
        <v>107352000000</v>
      </c>
      <c r="G51" s="53">
        <v>0.52</v>
      </c>
      <c r="H51" s="18">
        <f t="shared" si="0"/>
        <v>55823040000</v>
      </c>
      <c r="I51" s="57">
        <f t="shared" si="2"/>
        <v>55.823039999999999</v>
      </c>
    </row>
    <row r="52" spans="1:9" ht="15" hidden="1" customHeight="1" x14ac:dyDescent="0.25">
      <c r="B52" s="37" t="str">
        <f t="shared" si="1"/>
        <v>No</v>
      </c>
      <c r="C52" s="4" t="s">
        <v>1780</v>
      </c>
      <c r="D52" t="s">
        <v>393</v>
      </c>
      <c r="E52" s="4" t="s">
        <v>7019</v>
      </c>
      <c r="F52" s="18">
        <v>2699612458</v>
      </c>
      <c r="G52" s="53">
        <v>0.05</v>
      </c>
      <c r="H52" s="18">
        <f t="shared" si="0"/>
        <v>134980622.90000001</v>
      </c>
      <c r="I52" s="57">
        <f t="shared" si="2"/>
        <v>0.13498062290000001</v>
      </c>
    </row>
    <row r="53" spans="1:9" ht="15" hidden="1" customHeight="1" x14ac:dyDescent="0.25">
      <c r="A53" s="16">
        <v>2009</v>
      </c>
      <c r="B53" s="37" t="str">
        <f t="shared" si="1"/>
        <v>Yes</v>
      </c>
      <c r="C53" s="4" t="s">
        <v>1785</v>
      </c>
      <c r="D53" t="s">
        <v>184</v>
      </c>
      <c r="E53" s="4" t="s">
        <v>7019</v>
      </c>
      <c r="F53" s="18">
        <v>28407867534</v>
      </c>
      <c r="G53" s="54" t="s">
        <v>325</v>
      </c>
      <c r="H53" s="18">
        <f t="shared" si="0"/>
        <v>1988550727.3800001</v>
      </c>
      <c r="I53" s="57">
        <f t="shared" si="2"/>
        <v>1.98855072738</v>
      </c>
    </row>
    <row r="54" spans="1:9" ht="15" hidden="1" customHeight="1" x14ac:dyDescent="0.25">
      <c r="B54" s="37" t="str">
        <f t="shared" si="1"/>
        <v>No</v>
      </c>
      <c r="C54" s="4" t="s">
        <v>1810</v>
      </c>
      <c r="D54" t="s">
        <v>184</v>
      </c>
      <c r="E54" s="4" t="s">
        <v>7019</v>
      </c>
      <c r="F54" s="18">
        <v>281777887121</v>
      </c>
      <c r="G54" s="54" t="s">
        <v>824</v>
      </c>
      <c r="H54" s="18">
        <f t="shared" si="0"/>
        <v>39448904196.940002</v>
      </c>
      <c r="I54" s="57">
        <f t="shared" si="2"/>
        <v>39.448904196939999</v>
      </c>
    </row>
    <row r="55" spans="1:9" ht="15" hidden="1" customHeight="1" x14ac:dyDescent="0.25">
      <c r="A55" s="16">
        <v>2003</v>
      </c>
      <c r="B55" s="37" t="str">
        <f t="shared" si="1"/>
        <v>Yes</v>
      </c>
      <c r="C55" s="4" t="s">
        <v>1839</v>
      </c>
      <c r="D55" t="s">
        <v>184</v>
      </c>
      <c r="E55" s="4" t="s">
        <v>7019</v>
      </c>
      <c r="F55" s="18">
        <v>398303272764</v>
      </c>
      <c r="G55" s="54" t="s">
        <v>824</v>
      </c>
      <c r="H55" s="18">
        <f t="shared" si="0"/>
        <v>55762458186.960007</v>
      </c>
      <c r="I55" s="57">
        <f t="shared" si="2"/>
        <v>55.762458186960004</v>
      </c>
    </row>
    <row r="56" spans="1:9" ht="15" hidden="1" customHeight="1" x14ac:dyDescent="0.25">
      <c r="B56" s="37" t="str">
        <f t="shared" si="1"/>
        <v>No</v>
      </c>
      <c r="C56" s="4" t="s">
        <v>1869</v>
      </c>
      <c r="D56" t="s">
        <v>260</v>
      </c>
      <c r="E56" s="4" t="s">
        <v>7021</v>
      </c>
      <c r="F56" s="18">
        <v>3482987379</v>
      </c>
      <c r="G56" s="53">
        <v>5.0999999999999997E-2</v>
      </c>
      <c r="H56" s="18">
        <f t="shared" si="0"/>
        <v>177632356.329</v>
      </c>
      <c r="I56" s="57">
        <f t="shared" si="2"/>
        <v>0.17763235632899999</v>
      </c>
    </row>
    <row r="57" spans="1:9" ht="15" customHeight="1" x14ac:dyDescent="0.25">
      <c r="A57" s="16">
        <v>2012</v>
      </c>
      <c r="B57" s="65" t="s">
        <v>198</v>
      </c>
      <c r="C57" s="4" t="s">
        <v>1885</v>
      </c>
      <c r="D57" t="s">
        <v>393</v>
      </c>
      <c r="E57" s="4" t="s">
        <v>7022</v>
      </c>
      <c r="F57" s="18">
        <v>554181481</v>
      </c>
      <c r="G57" s="53">
        <v>5.4600000000000003E-2</v>
      </c>
      <c r="H57" s="18">
        <f t="shared" si="0"/>
        <v>30258308.862600002</v>
      </c>
      <c r="I57" s="57">
        <f t="shared" si="2"/>
        <v>3.0258308862600003E-2</v>
      </c>
    </row>
    <row r="58" spans="1:9" ht="15" hidden="1" customHeight="1" x14ac:dyDescent="0.25">
      <c r="A58" s="16">
        <v>2012</v>
      </c>
      <c r="B58" s="37" t="str">
        <f t="shared" si="1"/>
        <v>Yes</v>
      </c>
      <c r="C58" s="4" t="s">
        <v>1907</v>
      </c>
      <c r="D58" t="s">
        <v>393</v>
      </c>
      <c r="E58" s="4" t="s">
        <v>7022</v>
      </c>
      <c r="F58" s="18">
        <v>94243453937</v>
      </c>
      <c r="G58" s="53">
        <v>0.65056000000000003</v>
      </c>
      <c r="H58" s="18">
        <f t="shared" si="0"/>
        <v>61311021393.254723</v>
      </c>
      <c r="I58" s="57">
        <f t="shared" si="2"/>
        <v>61.31102139325472</v>
      </c>
    </row>
    <row r="59" spans="1:9" ht="15" hidden="1" customHeight="1" x14ac:dyDescent="0.25">
      <c r="A59" s="16">
        <v>2008</v>
      </c>
      <c r="B59" s="37" t="str">
        <f t="shared" si="1"/>
        <v>Yes</v>
      </c>
      <c r="C59" s="4" t="s">
        <v>1934</v>
      </c>
      <c r="D59" t="s">
        <v>393</v>
      </c>
      <c r="E59" s="4" t="s">
        <v>7022</v>
      </c>
      <c r="F59" s="18">
        <v>106165866000</v>
      </c>
      <c r="G59" s="54" t="s">
        <v>553</v>
      </c>
      <c r="H59" s="18">
        <f t="shared" si="0"/>
        <v>5308293300</v>
      </c>
      <c r="I59" s="57">
        <f t="shared" si="2"/>
        <v>5.3082932999999999</v>
      </c>
    </row>
    <row r="60" spans="1:9" ht="15" hidden="1" customHeight="1" x14ac:dyDescent="0.25">
      <c r="A60" s="16">
        <v>2007</v>
      </c>
      <c r="B60" s="37" t="str">
        <f t="shared" si="1"/>
        <v>Yes</v>
      </c>
      <c r="C60" s="4" t="s">
        <v>1964</v>
      </c>
      <c r="D60" t="s">
        <v>260</v>
      </c>
      <c r="E60" s="4" t="s">
        <v>7021</v>
      </c>
      <c r="F60" s="18">
        <v>404142766093</v>
      </c>
      <c r="G60" s="53">
        <v>0.17899999999999999</v>
      </c>
      <c r="H60" s="18">
        <f t="shared" si="0"/>
        <v>72341555130.647003</v>
      </c>
      <c r="I60" s="57">
        <f t="shared" si="2"/>
        <v>72.341555130647009</v>
      </c>
    </row>
    <row r="61" spans="1:9" ht="15" hidden="1" customHeight="1" x14ac:dyDescent="0.25">
      <c r="A61" s="16">
        <v>2004</v>
      </c>
      <c r="B61" s="37" t="str">
        <f t="shared" si="1"/>
        <v>Yes</v>
      </c>
      <c r="C61" s="4" t="s">
        <v>1993</v>
      </c>
      <c r="D61" t="s">
        <v>393</v>
      </c>
      <c r="E61" s="4" t="s">
        <v>7021</v>
      </c>
      <c r="F61" s="18">
        <v>28736940000</v>
      </c>
      <c r="G61" s="54" t="s">
        <v>325</v>
      </c>
      <c r="H61" s="18">
        <f t="shared" si="0"/>
        <v>2011585800.0000002</v>
      </c>
      <c r="I61" s="57">
        <f t="shared" si="2"/>
        <v>2.0115858000000002</v>
      </c>
    </row>
    <row r="62" spans="1:9" ht="15" hidden="1" customHeight="1" x14ac:dyDescent="0.25">
      <c r="B62" s="37" t="str">
        <f t="shared" si="1"/>
        <v>No</v>
      </c>
      <c r="C62" s="4" t="s">
        <v>2025</v>
      </c>
      <c r="D62" t="s">
        <v>319</v>
      </c>
      <c r="E62" s="4" t="s">
        <v>7022</v>
      </c>
      <c r="F62" s="18">
        <v>12269392839</v>
      </c>
      <c r="G62" s="53">
        <v>4.5999999999999999E-2</v>
      </c>
      <c r="H62" s="18">
        <f t="shared" si="0"/>
        <v>564392070.59399998</v>
      </c>
      <c r="I62" s="57">
        <f t="shared" si="2"/>
        <v>0.56439207059399998</v>
      </c>
    </row>
    <row r="63" spans="1:9" ht="15" hidden="1" customHeight="1" x14ac:dyDescent="0.25">
      <c r="B63" s="37" t="str">
        <f t="shared" si="1"/>
        <v>No</v>
      </c>
      <c r="C63" s="4" t="s">
        <v>2032</v>
      </c>
      <c r="D63" t="s">
        <v>319</v>
      </c>
      <c r="E63" s="4" t="s">
        <v>7020</v>
      </c>
      <c r="F63" s="18">
        <v>2065001626</v>
      </c>
      <c r="G63" s="55">
        <v>0.16500000000000001</v>
      </c>
      <c r="H63" s="18">
        <f t="shared" si="0"/>
        <v>340725268.29000002</v>
      </c>
      <c r="I63" s="57">
        <f t="shared" si="2"/>
        <v>0.34072526828999999</v>
      </c>
    </row>
    <row r="64" spans="1:9" hidden="1" x14ac:dyDescent="0.25">
      <c r="A64" s="4">
        <v>2018</v>
      </c>
      <c r="B64" s="37" t="str">
        <f t="shared" si="1"/>
        <v>Yes</v>
      </c>
      <c r="C64" s="4" t="s">
        <v>2040</v>
      </c>
      <c r="D64" t="s">
        <v>184</v>
      </c>
      <c r="E64" s="4" t="s">
        <v>7019</v>
      </c>
      <c r="F64" s="18">
        <v>37191166151</v>
      </c>
      <c r="G64" s="54" t="s">
        <v>2045</v>
      </c>
      <c r="H64" s="18">
        <f t="shared" si="0"/>
        <v>4462939938.1199999</v>
      </c>
      <c r="I64" s="57">
        <f t="shared" si="2"/>
        <v>4.4629399381199999</v>
      </c>
    </row>
    <row r="65" spans="1:9" ht="15" hidden="1" customHeight="1" x14ac:dyDescent="0.25">
      <c r="A65" s="16">
        <v>2022</v>
      </c>
      <c r="B65" s="37" t="str">
        <f t="shared" si="1"/>
        <v>Yes</v>
      </c>
      <c r="C65" s="4" t="s">
        <v>2116</v>
      </c>
      <c r="D65" t="s">
        <v>319</v>
      </c>
      <c r="E65" s="4" t="s">
        <v>7020</v>
      </c>
      <c r="F65" s="18">
        <v>111271112329</v>
      </c>
      <c r="G65" s="53">
        <v>8.3000000000000004E-2</v>
      </c>
      <c r="H65" s="18">
        <f t="shared" si="0"/>
        <v>9235502323.3070011</v>
      </c>
      <c r="I65" s="57">
        <f t="shared" si="2"/>
        <v>9.235502323307001</v>
      </c>
    </row>
    <row r="66" spans="1:9" ht="15" hidden="1" customHeight="1" x14ac:dyDescent="0.25">
      <c r="B66" s="37" t="str">
        <f t="shared" si="1"/>
        <v>No</v>
      </c>
      <c r="C66" s="4" t="s">
        <v>2150</v>
      </c>
      <c r="D66" t="s">
        <v>184</v>
      </c>
      <c r="E66" s="4" t="s">
        <v>7019</v>
      </c>
      <c r="F66" s="18">
        <v>3649886275</v>
      </c>
      <c r="G66" s="55">
        <v>0.16500000000000001</v>
      </c>
      <c r="H66" s="18">
        <f t="shared" ref="H66:H129" si="3">G66*F66</f>
        <v>602231235.375</v>
      </c>
      <c r="I66" s="57">
        <f t="shared" si="2"/>
        <v>0.60223123537500001</v>
      </c>
    </row>
    <row r="67" spans="1:9" ht="15" customHeight="1" x14ac:dyDescent="0.25">
      <c r="A67" s="16">
        <v>2018</v>
      </c>
      <c r="B67" s="65" t="s">
        <v>198</v>
      </c>
      <c r="C67" s="4" t="s">
        <v>2155</v>
      </c>
      <c r="D67" t="s">
        <v>278</v>
      </c>
      <c r="E67" s="4" t="s">
        <v>7022</v>
      </c>
      <c r="F67" s="18">
        <v>4296304590</v>
      </c>
      <c r="G67" s="54" t="s">
        <v>2161</v>
      </c>
      <c r="H67" s="18">
        <f t="shared" si="3"/>
        <v>558519596.70000005</v>
      </c>
      <c r="I67" s="57">
        <f t="shared" si="2"/>
        <v>0.55851959670000006</v>
      </c>
    </row>
    <row r="68" spans="1:9" ht="15" hidden="1" customHeight="1" x14ac:dyDescent="0.25">
      <c r="A68" s="16">
        <v>2007</v>
      </c>
      <c r="B68" s="37" t="str">
        <f t="shared" ref="B68:B130" si="4">IF(ISBLANK(A68),"No","Yes")</f>
        <v>Yes</v>
      </c>
      <c r="C68" s="4" t="s">
        <v>2202</v>
      </c>
      <c r="D68" t="s">
        <v>184</v>
      </c>
      <c r="E68" s="4" t="s">
        <v>7019</v>
      </c>
      <c r="F68" s="18">
        <v>297301883523</v>
      </c>
      <c r="G68" s="54" t="s">
        <v>2206</v>
      </c>
      <c r="H68" s="18">
        <f t="shared" si="3"/>
        <v>48162905130.725998</v>
      </c>
      <c r="I68" s="57">
        <f t="shared" ref="I68:I131" si="5">H68/1000000000</f>
        <v>48.162905130725996</v>
      </c>
    </row>
    <row r="69" spans="1:9" ht="15" hidden="1" customHeight="1" x14ac:dyDescent="0.25">
      <c r="A69" s="16">
        <v>2005</v>
      </c>
      <c r="B69" s="37" t="str">
        <f t="shared" si="4"/>
        <v>Yes</v>
      </c>
      <c r="C69" s="4" t="s">
        <v>2240</v>
      </c>
      <c r="D69" t="s">
        <v>184</v>
      </c>
      <c r="E69" s="4" t="s">
        <v>7019</v>
      </c>
      <c r="F69" s="18">
        <v>2957879759263</v>
      </c>
      <c r="G69" s="54" t="s">
        <v>454</v>
      </c>
      <c r="H69" s="18">
        <f t="shared" si="3"/>
        <v>443681963889.45001</v>
      </c>
      <c r="I69" s="57">
        <f t="shared" si="5"/>
        <v>443.68196388945</v>
      </c>
    </row>
    <row r="70" spans="1:9" ht="15" hidden="1" customHeight="1" x14ac:dyDescent="0.25">
      <c r="B70" s="37" t="str">
        <f t="shared" si="4"/>
        <v>No</v>
      </c>
      <c r="C70" s="4" t="s">
        <v>2257</v>
      </c>
      <c r="D70" t="s">
        <v>278</v>
      </c>
      <c r="E70" s="4" t="s">
        <v>7019</v>
      </c>
      <c r="F70" s="18">
        <v>6054676735</v>
      </c>
      <c r="G70" s="55">
        <v>0.16500000000000001</v>
      </c>
      <c r="H70" s="18">
        <f t="shared" si="3"/>
        <v>999021661.2750001</v>
      </c>
      <c r="I70" s="57">
        <f t="shared" si="5"/>
        <v>0.99902166127500014</v>
      </c>
    </row>
    <row r="71" spans="1:9" ht="15" hidden="1" customHeight="1" x14ac:dyDescent="0.25">
      <c r="B71" s="37" t="str">
        <f t="shared" si="4"/>
        <v>No</v>
      </c>
      <c r="C71" s="4" t="s">
        <v>2272</v>
      </c>
      <c r="D71" t="s">
        <v>319</v>
      </c>
      <c r="E71" s="4" t="s">
        <v>7022</v>
      </c>
      <c r="F71" s="18">
        <v>20216843173</v>
      </c>
      <c r="G71" s="53">
        <v>0.152</v>
      </c>
      <c r="H71" s="18">
        <f t="shared" si="3"/>
        <v>3072960162.296</v>
      </c>
      <c r="I71" s="57">
        <f t="shared" si="5"/>
        <v>3.0729601622959999</v>
      </c>
    </row>
    <row r="72" spans="1:9" ht="15" hidden="1" customHeight="1" x14ac:dyDescent="0.25">
      <c r="B72" s="37" t="str">
        <f t="shared" si="4"/>
        <v>No</v>
      </c>
      <c r="C72" s="4" t="s">
        <v>2316</v>
      </c>
      <c r="D72" t="s">
        <v>319</v>
      </c>
      <c r="E72" s="4" t="s">
        <v>7020</v>
      </c>
      <c r="F72" s="18">
        <v>2038417462</v>
      </c>
      <c r="G72" s="54" t="s">
        <v>2322</v>
      </c>
      <c r="H72" s="18">
        <f t="shared" si="3"/>
        <v>340415716.15400004</v>
      </c>
      <c r="I72" s="57">
        <f t="shared" si="5"/>
        <v>0.34041571615400007</v>
      </c>
    </row>
    <row r="73" spans="1:9" ht="15" hidden="1" customHeight="1" x14ac:dyDescent="0.25">
      <c r="A73" s="16">
        <v>2010</v>
      </c>
      <c r="B73" s="37" t="str">
        <f t="shared" si="4"/>
        <v>Yes</v>
      </c>
      <c r="C73" s="4" t="s">
        <v>2335</v>
      </c>
      <c r="D73" t="s">
        <v>184</v>
      </c>
      <c r="E73" s="4" t="s">
        <v>7022</v>
      </c>
      <c r="F73" s="18">
        <v>18629365597</v>
      </c>
      <c r="G73" s="54" t="s">
        <v>2341</v>
      </c>
      <c r="H73" s="18">
        <f t="shared" si="3"/>
        <v>1862936559.7</v>
      </c>
      <c r="I73" s="57">
        <f t="shared" si="5"/>
        <v>1.8629365597</v>
      </c>
    </row>
    <row r="74" spans="1:9" ht="15" hidden="1" customHeight="1" x14ac:dyDescent="0.25">
      <c r="A74" s="16">
        <v>2006</v>
      </c>
      <c r="B74" s="37" t="str">
        <f t="shared" si="4"/>
        <v>Yes</v>
      </c>
      <c r="C74" s="4" t="s">
        <v>2404</v>
      </c>
      <c r="D74" t="s">
        <v>184</v>
      </c>
      <c r="E74" s="4" t="s">
        <v>7019</v>
      </c>
      <c r="F74" s="18">
        <v>4259934911821</v>
      </c>
      <c r="G74" s="54" t="s">
        <v>454</v>
      </c>
      <c r="H74" s="18">
        <f t="shared" si="3"/>
        <v>638990236773.15002</v>
      </c>
      <c r="I74" s="57">
        <f t="shared" si="5"/>
        <v>638.99023677315006</v>
      </c>
    </row>
    <row r="75" spans="1:9" ht="15" hidden="1" customHeight="1" x14ac:dyDescent="0.25">
      <c r="A75" s="16">
        <v>2019</v>
      </c>
      <c r="B75" s="37" t="str">
        <f t="shared" si="4"/>
        <v>Yes</v>
      </c>
      <c r="C75" s="4" t="s">
        <v>2423</v>
      </c>
      <c r="D75" t="s">
        <v>319</v>
      </c>
      <c r="E75" s="4" t="s">
        <v>7021</v>
      </c>
      <c r="F75" s="18">
        <v>77594279054</v>
      </c>
      <c r="G75" s="53">
        <v>0.11</v>
      </c>
      <c r="H75" s="18">
        <f t="shared" si="3"/>
        <v>8535370695.9399996</v>
      </c>
      <c r="I75" s="57">
        <f t="shared" si="5"/>
        <v>8.5353706959399993</v>
      </c>
    </row>
    <row r="76" spans="1:9" ht="15" hidden="1" customHeight="1" x14ac:dyDescent="0.25">
      <c r="B76" s="37" t="str">
        <f t="shared" si="4"/>
        <v>No</v>
      </c>
      <c r="C76" s="4" t="s">
        <v>2462</v>
      </c>
      <c r="D76" t="s">
        <v>184</v>
      </c>
      <c r="E76" s="4" t="s">
        <v>7019</v>
      </c>
      <c r="F76" s="18"/>
      <c r="G76" s="53">
        <v>0.224</v>
      </c>
      <c r="H76" s="18">
        <f t="shared" si="3"/>
        <v>0</v>
      </c>
      <c r="I76" s="57">
        <f t="shared" si="5"/>
        <v>0</v>
      </c>
    </row>
    <row r="77" spans="1:9" hidden="1" x14ac:dyDescent="0.25">
      <c r="A77" s="4">
        <v>2013</v>
      </c>
      <c r="B77" s="37" t="str">
        <f t="shared" si="4"/>
        <v>Yes</v>
      </c>
      <c r="C77" s="4" t="s">
        <v>2479</v>
      </c>
      <c r="D77" t="s">
        <v>184</v>
      </c>
      <c r="E77" s="4" t="s">
        <v>7019</v>
      </c>
      <c r="F77" s="18">
        <v>209852761132</v>
      </c>
      <c r="G77" s="54" t="s">
        <v>2485</v>
      </c>
      <c r="H77" s="18">
        <f t="shared" si="3"/>
        <v>24552773052.444</v>
      </c>
      <c r="I77" s="57">
        <f t="shared" si="5"/>
        <v>24.552773052444</v>
      </c>
    </row>
    <row r="78" spans="1:9" ht="15" hidden="1" customHeight="1" x14ac:dyDescent="0.25">
      <c r="B78" s="37" t="str">
        <f t="shared" si="4"/>
        <v>No</v>
      </c>
      <c r="C78" s="4" t="s">
        <v>2556</v>
      </c>
      <c r="D78" t="s">
        <v>184</v>
      </c>
      <c r="E78" s="4" t="s">
        <v>7019</v>
      </c>
      <c r="F78" s="18">
        <v>2713534471</v>
      </c>
      <c r="G78" s="55">
        <v>0.16500000000000001</v>
      </c>
      <c r="H78" s="18">
        <f t="shared" si="3"/>
        <v>447733187.71500003</v>
      </c>
      <c r="I78" s="57">
        <f t="shared" si="5"/>
        <v>0.44773318771500004</v>
      </c>
    </row>
    <row r="79" spans="1:9" ht="15" customHeight="1" x14ac:dyDescent="0.25">
      <c r="A79" s="16">
        <v>2012</v>
      </c>
      <c r="B79" s="65" t="s">
        <v>198</v>
      </c>
      <c r="C79" s="4" t="s">
        <v>2564</v>
      </c>
      <c r="D79" t="s">
        <v>393</v>
      </c>
      <c r="E79" s="4" t="s">
        <v>7022</v>
      </c>
      <c r="F79" s="18">
        <v>1122807407</v>
      </c>
      <c r="G79" s="53">
        <v>0.20899999999999999</v>
      </c>
      <c r="H79" s="18">
        <f t="shared" si="3"/>
        <v>234666748.06299999</v>
      </c>
      <c r="I79" s="57">
        <f t="shared" si="5"/>
        <v>0.234666748063</v>
      </c>
    </row>
    <row r="80" spans="1:9" ht="15" hidden="1" customHeight="1" x14ac:dyDescent="0.25">
      <c r="B80" s="37" t="str">
        <f t="shared" si="4"/>
        <v>No</v>
      </c>
      <c r="C80" s="4" t="s">
        <v>2585</v>
      </c>
      <c r="D80" t="s">
        <v>278</v>
      </c>
      <c r="E80" s="4" t="s">
        <v>7019</v>
      </c>
      <c r="F80" s="18">
        <v>6123000000</v>
      </c>
      <c r="G80" s="53">
        <v>1.0999999999999999E-2</v>
      </c>
      <c r="H80" s="18">
        <f t="shared" si="3"/>
        <v>67353000</v>
      </c>
      <c r="I80" s="57">
        <f t="shared" si="5"/>
        <v>6.7352999999999996E-2</v>
      </c>
    </row>
    <row r="81" spans="1:9" ht="15" hidden="1" customHeight="1" x14ac:dyDescent="0.25">
      <c r="A81" s="16">
        <v>2004</v>
      </c>
      <c r="B81" s="37" t="str">
        <f t="shared" si="4"/>
        <v>Yes</v>
      </c>
      <c r="C81" s="4" t="s">
        <v>2596</v>
      </c>
      <c r="D81" t="s">
        <v>393</v>
      </c>
      <c r="E81" s="4" t="s">
        <v>7022</v>
      </c>
      <c r="F81" s="18">
        <v>85985752107</v>
      </c>
      <c r="G81" s="53">
        <v>0.105</v>
      </c>
      <c r="H81" s="18">
        <f t="shared" si="3"/>
        <v>9028503971.2350006</v>
      </c>
      <c r="I81" s="57">
        <f t="shared" si="5"/>
        <v>9.0285039712350006</v>
      </c>
    </row>
    <row r="82" spans="1:9" ht="15" hidden="1" customHeight="1" x14ac:dyDescent="0.25">
      <c r="B82" s="37" t="str">
        <f t="shared" si="4"/>
        <v>No</v>
      </c>
      <c r="C82" s="4" t="s">
        <v>2646</v>
      </c>
      <c r="D82" t="s">
        <v>319</v>
      </c>
      <c r="E82" s="4" t="s">
        <v>7020</v>
      </c>
      <c r="F82" s="18">
        <v>16091817842</v>
      </c>
      <c r="G82" s="53">
        <v>0.17499999999999999</v>
      </c>
      <c r="H82" s="18">
        <f t="shared" si="3"/>
        <v>2816068122.3499999</v>
      </c>
      <c r="I82" s="57">
        <f t="shared" si="5"/>
        <v>2.8160681223499999</v>
      </c>
    </row>
    <row r="83" spans="1:9" ht="15" hidden="1" customHeight="1" x14ac:dyDescent="0.25">
      <c r="B83" s="37" t="str">
        <f t="shared" si="4"/>
        <v>No</v>
      </c>
      <c r="C83" s="4" t="s">
        <v>2656</v>
      </c>
      <c r="D83" t="s">
        <v>319</v>
      </c>
      <c r="E83" s="4" t="s">
        <v>7020</v>
      </c>
      <c r="F83" s="18">
        <v>1431758242</v>
      </c>
      <c r="G83" s="53">
        <v>0.17499999999999999</v>
      </c>
      <c r="H83" s="18">
        <f t="shared" si="3"/>
        <v>250557692.34999999</v>
      </c>
      <c r="I83" s="57">
        <f t="shared" si="5"/>
        <v>0.25055769234999997</v>
      </c>
    </row>
    <row r="84" spans="1:9" ht="15" hidden="1" customHeight="1" x14ac:dyDescent="0.25">
      <c r="B84" s="37" t="str">
        <f t="shared" si="4"/>
        <v>No</v>
      </c>
      <c r="C84" s="4" t="s">
        <v>2677</v>
      </c>
      <c r="D84" t="s">
        <v>393</v>
      </c>
      <c r="E84" s="4" t="s">
        <v>7022</v>
      </c>
      <c r="F84" s="18">
        <v>3878662620</v>
      </c>
      <c r="G84" s="54" t="s">
        <v>2683</v>
      </c>
      <c r="H84" s="18">
        <f t="shared" si="3"/>
        <v>307965812.028</v>
      </c>
      <c r="I84" s="57">
        <f t="shared" si="5"/>
        <v>0.307965812028</v>
      </c>
    </row>
    <row r="85" spans="1:9" ht="15" customHeight="1" x14ac:dyDescent="0.25">
      <c r="A85" s="16">
        <v>2014</v>
      </c>
      <c r="B85" s="65" t="s">
        <v>198</v>
      </c>
      <c r="C85" s="4" t="s">
        <v>2724</v>
      </c>
      <c r="D85" t="s">
        <v>393</v>
      </c>
      <c r="E85" s="4" t="s">
        <v>7021</v>
      </c>
      <c r="F85" s="18">
        <v>14508218017</v>
      </c>
      <c r="G85" s="53">
        <v>0.04</v>
      </c>
      <c r="H85" s="18">
        <f t="shared" si="3"/>
        <v>580328720.68000007</v>
      </c>
      <c r="I85" s="57">
        <f t="shared" si="5"/>
        <v>0.58032872068000008</v>
      </c>
    </row>
    <row r="86" spans="1:9" hidden="1" x14ac:dyDescent="0.25">
      <c r="A86" s="4">
        <v>2019</v>
      </c>
      <c r="B86" s="37" t="str">
        <f t="shared" si="4"/>
        <v>Yes</v>
      </c>
      <c r="C86" s="4" t="s">
        <v>2759</v>
      </c>
      <c r="D86" t="s">
        <v>393</v>
      </c>
      <c r="E86" s="4" t="s">
        <v>7021</v>
      </c>
      <c r="F86" s="18">
        <v>28488668301</v>
      </c>
      <c r="G86" s="54" t="s">
        <v>2766</v>
      </c>
      <c r="H86" s="18">
        <f t="shared" si="3"/>
        <v>2507002810.4879999</v>
      </c>
      <c r="I86" s="57">
        <f t="shared" si="5"/>
        <v>2.5070028104879998</v>
      </c>
    </row>
    <row r="87" spans="1:9" ht="15" hidden="1" customHeight="1" x14ac:dyDescent="0.25">
      <c r="B87" s="37" t="s">
        <v>126</v>
      </c>
      <c r="C87" s="4" t="s">
        <v>2823</v>
      </c>
      <c r="D87" t="s">
        <v>278</v>
      </c>
      <c r="E87" s="4" t="s">
        <v>7019</v>
      </c>
      <c r="F87" s="18">
        <v>369176400967</v>
      </c>
      <c r="G87" s="53">
        <v>0.14499999999999999</v>
      </c>
      <c r="H87" s="18">
        <f t="shared" si="3"/>
        <v>53530578140.214996</v>
      </c>
      <c r="I87" s="57">
        <f t="shared" si="5"/>
        <v>53.530578140214999</v>
      </c>
    </row>
    <row r="88" spans="1:9" ht="15" hidden="1" customHeight="1" x14ac:dyDescent="0.25">
      <c r="A88" s="16">
        <v>2018</v>
      </c>
      <c r="B88" s="37" t="str">
        <f t="shared" si="4"/>
        <v>Yes</v>
      </c>
      <c r="C88" s="4" t="s">
        <v>2842</v>
      </c>
      <c r="D88" t="s">
        <v>184</v>
      </c>
      <c r="E88" s="4" t="s">
        <v>7019</v>
      </c>
      <c r="F88" s="18">
        <v>163526491433</v>
      </c>
      <c r="G88" s="54" t="s">
        <v>2848</v>
      </c>
      <c r="H88" s="18">
        <f t="shared" si="3"/>
        <v>12264486857.475</v>
      </c>
      <c r="I88" s="57">
        <f t="shared" si="5"/>
        <v>12.264486857475001</v>
      </c>
    </row>
    <row r="89" spans="1:9" ht="15" hidden="1" customHeight="1" x14ac:dyDescent="0.25">
      <c r="B89" s="37" t="str">
        <f t="shared" si="4"/>
        <v>No</v>
      </c>
      <c r="C89" s="4" t="s">
        <v>2881</v>
      </c>
      <c r="D89" t="s">
        <v>184</v>
      </c>
      <c r="E89" s="4" t="s">
        <v>7019</v>
      </c>
      <c r="F89" s="18">
        <v>25602419210</v>
      </c>
      <c r="G89" s="53">
        <v>0.49199999999999999</v>
      </c>
      <c r="H89" s="18">
        <f t="shared" si="3"/>
        <v>12596390251.32</v>
      </c>
      <c r="I89" s="57">
        <f t="shared" si="5"/>
        <v>12.596390251319999</v>
      </c>
    </row>
    <row r="90" spans="1:9" ht="15" hidden="1" customHeight="1" x14ac:dyDescent="0.25">
      <c r="A90" s="16">
        <v>2008</v>
      </c>
      <c r="B90" s="37" t="str">
        <f t="shared" si="4"/>
        <v>Yes</v>
      </c>
      <c r="C90" s="4" t="s">
        <v>2902</v>
      </c>
      <c r="D90" t="s">
        <v>113</v>
      </c>
      <c r="E90" s="4" t="s">
        <v>7021</v>
      </c>
      <c r="F90" s="18">
        <v>3176295065497</v>
      </c>
      <c r="G90" s="54" t="s">
        <v>612</v>
      </c>
      <c r="H90" s="18">
        <f t="shared" si="3"/>
        <v>635259013099.40002</v>
      </c>
      <c r="I90" s="57">
        <f t="shared" si="5"/>
        <v>635.25901309940002</v>
      </c>
    </row>
    <row r="91" spans="1:9" ht="15" hidden="1" customHeight="1" x14ac:dyDescent="0.25">
      <c r="A91" s="16">
        <v>2008</v>
      </c>
      <c r="B91" s="37" t="str">
        <f t="shared" si="4"/>
        <v>Yes</v>
      </c>
      <c r="C91" s="4" t="s">
        <v>2957</v>
      </c>
      <c r="D91" t="s">
        <v>278</v>
      </c>
      <c r="E91" s="4" t="s">
        <v>7021</v>
      </c>
      <c r="F91" s="18">
        <v>1186092991320</v>
      </c>
      <c r="G91" s="54" t="s">
        <v>193</v>
      </c>
      <c r="H91" s="18">
        <f t="shared" si="3"/>
        <v>77096044435.800003</v>
      </c>
      <c r="I91" s="57">
        <f t="shared" si="5"/>
        <v>77.096044435799996</v>
      </c>
    </row>
    <row r="92" spans="1:9" ht="15" hidden="1" customHeight="1" x14ac:dyDescent="0.25">
      <c r="B92" s="37" t="str">
        <f t="shared" si="4"/>
        <v>No</v>
      </c>
      <c r="C92" s="4" t="s">
        <v>3025</v>
      </c>
      <c r="D92" t="s">
        <v>260</v>
      </c>
      <c r="E92" s="4" t="s">
        <v>7021</v>
      </c>
      <c r="F92" s="18">
        <v>359713152725</v>
      </c>
      <c r="G92" s="53">
        <v>0.152</v>
      </c>
      <c r="H92" s="18">
        <f t="shared" si="3"/>
        <v>54676399214.199997</v>
      </c>
      <c r="I92" s="57">
        <f t="shared" si="5"/>
        <v>54.676399214199996</v>
      </c>
    </row>
    <row r="93" spans="1:9" ht="15" hidden="1" customHeight="1" x14ac:dyDescent="0.25">
      <c r="B93" s="37" t="str">
        <f t="shared" si="4"/>
        <v>No</v>
      </c>
      <c r="C93" s="4" t="s">
        <v>3038</v>
      </c>
      <c r="D93" t="s">
        <v>260</v>
      </c>
      <c r="E93" s="4" t="s">
        <v>7022</v>
      </c>
      <c r="F93" s="18">
        <v>207889333724</v>
      </c>
      <c r="G93" s="53">
        <v>0.18</v>
      </c>
      <c r="H93" s="18">
        <f t="shared" si="3"/>
        <v>37420080070.32</v>
      </c>
      <c r="I93" s="57">
        <f t="shared" si="5"/>
        <v>37.420080070319997</v>
      </c>
    </row>
    <row r="94" spans="1:9" ht="15" hidden="1" customHeight="1" x14ac:dyDescent="0.25">
      <c r="B94" s="37" t="str">
        <f t="shared" si="4"/>
        <v>No</v>
      </c>
      <c r="C94" s="4" t="s">
        <v>3054</v>
      </c>
      <c r="D94" t="s">
        <v>184</v>
      </c>
      <c r="E94" s="4" t="s">
        <v>7019</v>
      </c>
      <c r="F94" s="18">
        <v>382487490532</v>
      </c>
      <c r="G94" s="54" t="s">
        <v>3058</v>
      </c>
      <c r="H94" s="18">
        <f t="shared" si="3"/>
        <v>34423874147.879997</v>
      </c>
      <c r="I94" s="57">
        <f t="shared" si="5"/>
        <v>34.423874147879999</v>
      </c>
    </row>
    <row r="95" spans="1:9" ht="15" hidden="1" customHeight="1" x14ac:dyDescent="0.25">
      <c r="B95" s="37" t="str">
        <f t="shared" si="4"/>
        <v>No</v>
      </c>
      <c r="C95" s="4" t="s">
        <v>3101</v>
      </c>
      <c r="D95" t="s">
        <v>184</v>
      </c>
      <c r="E95" s="4" t="s">
        <v>7019</v>
      </c>
      <c r="F95" s="18">
        <v>7315388052</v>
      </c>
      <c r="G95" s="53">
        <v>0.12</v>
      </c>
      <c r="H95" s="18">
        <f t="shared" si="3"/>
        <v>877846566.24000001</v>
      </c>
      <c r="I95" s="57">
        <f t="shared" si="5"/>
        <v>0.87784656624000001</v>
      </c>
    </row>
    <row r="96" spans="1:9" ht="15" hidden="1" customHeight="1" x14ac:dyDescent="0.25">
      <c r="A96" s="16">
        <v>2009</v>
      </c>
      <c r="B96" s="37" t="str">
        <f t="shared" si="4"/>
        <v>Yes</v>
      </c>
      <c r="C96" s="4" t="s">
        <v>3110</v>
      </c>
      <c r="D96" t="s">
        <v>260</v>
      </c>
      <c r="E96" s="4" t="s">
        <v>7019</v>
      </c>
      <c r="F96" s="18">
        <v>488526545878</v>
      </c>
      <c r="G96" s="53">
        <v>0.14199999999999999</v>
      </c>
      <c r="H96" s="18">
        <f t="shared" si="3"/>
        <v>69370769514.675995</v>
      </c>
      <c r="I96" s="57">
        <f t="shared" si="5"/>
        <v>69.370769514675999</v>
      </c>
    </row>
    <row r="97" spans="1:9" ht="15" hidden="1" customHeight="1" x14ac:dyDescent="0.25">
      <c r="A97" s="16">
        <v>2002</v>
      </c>
      <c r="B97" s="37" t="str">
        <f t="shared" si="4"/>
        <v>Yes</v>
      </c>
      <c r="C97" s="4" t="s">
        <v>3125</v>
      </c>
      <c r="D97" t="s">
        <v>184</v>
      </c>
      <c r="E97" s="4" t="s">
        <v>7019</v>
      </c>
      <c r="F97" s="18">
        <v>2107702842669</v>
      </c>
      <c r="G97" s="53">
        <v>0.1</v>
      </c>
      <c r="H97" s="18">
        <f t="shared" si="3"/>
        <v>210770284266.90002</v>
      </c>
      <c r="I97" s="57">
        <f t="shared" si="5"/>
        <v>210.77028426690003</v>
      </c>
    </row>
    <row r="98" spans="1:9" x14ac:dyDescent="0.25">
      <c r="A98" s="4">
        <v>2015</v>
      </c>
      <c r="B98" s="65" t="s">
        <v>198</v>
      </c>
      <c r="C98" s="4" t="s">
        <v>3166</v>
      </c>
      <c r="D98" t="s">
        <v>393</v>
      </c>
      <c r="E98" s="4" t="s">
        <v>7022</v>
      </c>
      <c r="F98" s="18">
        <v>15713908816</v>
      </c>
      <c r="G98" s="53">
        <v>5.1999999999999998E-2</v>
      </c>
      <c r="H98" s="18">
        <f t="shared" si="3"/>
        <v>817123258.43199992</v>
      </c>
      <c r="I98" s="57">
        <f t="shared" si="5"/>
        <v>0.81712325843199995</v>
      </c>
    </row>
    <row r="99" spans="1:9" ht="15" hidden="1" customHeight="1" x14ac:dyDescent="0.25">
      <c r="A99" s="16">
        <v>2001</v>
      </c>
      <c r="B99" s="37" t="str">
        <f t="shared" si="4"/>
        <v>Yes</v>
      </c>
      <c r="C99" s="4" t="s">
        <v>3196</v>
      </c>
      <c r="D99" t="s">
        <v>278</v>
      </c>
      <c r="E99" s="4" t="s">
        <v>7019</v>
      </c>
      <c r="F99" s="18">
        <v>4940877780755</v>
      </c>
      <c r="G99" s="53">
        <v>0.16200000000000001</v>
      </c>
      <c r="H99" s="18">
        <f t="shared" si="3"/>
        <v>800422200482.31006</v>
      </c>
      <c r="I99" s="57">
        <f t="shared" si="5"/>
        <v>800.42220048231002</v>
      </c>
    </row>
    <row r="100" spans="1:9" ht="15" hidden="1" customHeight="1" x14ac:dyDescent="0.25">
      <c r="A100" s="16">
        <v>2018</v>
      </c>
      <c r="B100" s="37" t="str">
        <f t="shared" si="4"/>
        <v>Yes</v>
      </c>
      <c r="C100" s="4" t="s">
        <v>3212</v>
      </c>
      <c r="D100" t="s">
        <v>260</v>
      </c>
      <c r="E100" s="4" t="s">
        <v>7022</v>
      </c>
      <c r="F100" s="18">
        <v>45744271658</v>
      </c>
      <c r="G100" s="54" t="s">
        <v>222</v>
      </c>
      <c r="H100" s="18">
        <f t="shared" si="3"/>
        <v>3659541732.6399999</v>
      </c>
      <c r="I100" s="57">
        <f t="shared" si="5"/>
        <v>3.6595417326399997</v>
      </c>
    </row>
    <row r="101" spans="1:9" ht="15" hidden="1" customHeight="1" x14ac:dyDescent="0.25">
      <c r="A101" s="16">
        <v>2010</v>
      </c>
      <c r="B101" s="37" t="str">
        <f t="shared" si="4"/>
        <v>Yes</v>
      </c>
      <c r="C101" s="4" t="s">
        <v>3260</v>
      </c>
      <c r="D101" t="s">
        <v>184</v>
      </c>
      <c r="E101" s="4" t="s">
        <v>7022</v>
      </c>
      <c r="F101" s="18">
        <v>197112255360</v>
      </c>
      <c r="G101" s="54" t="s">
        <v>3266</v>
      </c>
      <c r="H101" s="18">
        <f t="shared" si="3"/>
        <v>41393573625.599998</v>
      </c>
      <c r="I101" s="57">
        <f t="shared" si="5"/>
        <v>41.393573625599998</v>
      </c>
    </row>
    <row r="102" spans="1:9" ht="15" hidden="1" customHeight="1" x14ac:dyDescent="0.25">
      <c r="A102" s="16">
        <v>2014</v>
      </c>
      <c r="B102" s="37" t="str">
        <f t="shared" si="4"/>
        <v>Yes</v>
      </c>
      <c r="C102" s="4" t="s">
        <v>3319</v>
      </c>
      <c r="D102" t="s">
        <v>319</v>
      </c>
      <c r="E102" s="4" t="s">
        <v>7021</v>
      </c>
      <c r="F102" s="18">
        <v>110347079517</v>
      </c>
      <c r="G102" s="54" t="s">
        <v>595</v>
      </c>
      <c r="H102" s="18">
        <f t="shared" si="3"/>
        <v>12138178746.870001</v>
      </c>
      <c r="I102" s="57">
        <f t="shared" si="5"/>
        <v>12.13817874687</v>
      </c>
    </row>
    <row r="103" spans="1:9" ht="15" hidden="1" customHeight="1" x14ac:dyDescent="0.25">
      <c r="B103" s="37" t="str">
        <f t="shared" si="4"/>
        <v>No</v>
      </c>
      <c r="C103" s="4" t="s">
        <v>3372</v>
      </c>
      <c r="D103" t="s">
        <v>319</v>
      </c>
      <c r="E103" s="4" t="s">
        <v>7021</v>
      </c>
      <c r="F103" s="18">
        <v>3972728948</v>
      </c>
      <c r="G103" s="54" t="s">
        <v>3378</v>
      </c>
      <c r="H103" s="18">
        <f t="shared" si="3"/>
        <v>623718444.83599997</v>
      </c>
      <c r="I103" s="57">
        <f t="shared" si="5"/>
        <v>0.62371844483599992</v>
      </c>
    </row>
    <row r="104" spans="1:9" ht="15" hidden="1" customHeight="1" x14ac:dyDescent="0.25">
      <c r="B104" s="37" t="str">
        <f t="shared" si="4"/>
        <v>No</v>
      </c>
      <c r="C104" s="4" t="s">
        <v>3412</v>
      </c>
      <c r="D104" t="s">
        <v>278</v>
      </c>
      <c r="E104" s="4" t="s">
        <v>7021</v>
      </c>
      <c r="F104" s="18">
        <v>207031250</v>
      </c>
      <c r="G104" s="53">
        <v>0.17499999999999999</v>
      </c>
      <c r="H104" s="18">
        <f t="shared" si="3"/>
        <v>36230468.75</v>
      </c>
      <c r="I104" s="57">
        <f t="shared" si="5"/>
        <v>3.6230468750000001E-2</v>
      </c>
    </row>
    <row r="105" spans="1:9" ht="15" hidden="1" customHeight="1" x14ac:dyDescent="0.25">
      <c r="B105" s="37" t="str">
        <f t="shared" si="4"/>
        <v>No</v>
      </c>
      <c r="C105" s="4" t="s">
        <v>3437</v>
      </c>
      <c r="D105" t="s">
        <v>278</v>
      </c>
      <c r="E105" s="4" t="s">
        <v>7020</v>
      </c>
      <c r="F105" s="18"/>
      <c r="G105" s="53">
        <v>0.33900000000000002</v>
      </c>
      <c r="H105" s="18">
        <f t="shared" si="3"/>
        <v>0</v>
      </c>
      <c r="I105" s="57">
        <f t="shared" si="5"/>
        <v>0</v>
      </c>
    </row>
    <row r="106" spans="1:9" ht="15" hidden="1" customHeight="1" x14ac:dyDescent="0.25">
      <c r="A106" s="16">
        <v>2002</v>
      </c>
      <c r="B106" s="37" t="str">
        <f t="shared" si="4"/>
        <v>Yes</v>
      </c>
      <c r="C106" s="4" t="s">
        <v>3442</v>
      </c>
      <c r="D106" t="s">
        <v>278</v>
      </c>
      <c r="E106" s="4" t="s">
        <v>7019</v>
      </c>
      <c r="F106" s="18">
        <v>1810955871380</v>
      </c>
      <c r="G106" s="53">
        <v>5.8999999999999997E-2</v>
      </c>
      <c r="H106" s="18">
        <f t="shared" si="3"/>
        <v>106846396411.42</v>
      </c>
      <c r="I106" s="57">
        <f t="shared" si="5"/>
        <v>106.84639641142</v>
      </c>
    </row>
    <row r="107" spans="1:9" ht="15" customHeight="1" x14ac:dyDescent="0.25">
      <c r="A107" s="16">
        <v>2016</v>
      </c>
      <c r="B107" s="65" t="s">
        <v>198</v>
      </c>
      <c r="C107" s="4" t="s">
        <v>3461</v>
      </c>
      <c r="D107" t="s">
        <v>184</v>
      </c>
      <c r="E107" s="4" t="s">
        <v>7022</v>
      </c>
      <c r="F107" s="18">
        <v>7716925356</v>
      </c>
      <c r="G107" s="54" t="s">
        <v>222</v>
      </c>
      <c r="H107" s="18">
        <f t="shared" si="3"/>
        <v>617354028.48000002</v>
      </c>
      <c r="I107" s="57">
        <f t="shared" si="5"/>
        <v>0.61735402847999998</v>
      </c>
    </row>
    <row r="108" spans="1:9" ht="15" hidden="1" customHeight="1" x14ac:dyDescent="0.25">
      <c r="B108" s="37" t="s">
        <v>126</v>
      </c>
      <c r="C108" s="4" t="s">
        <v>3526</v>
      </c>
      <c r="D108" t="s">
        <v>260</v>
      </c>
      <c r="E108" s="4" t="s">
        <v>7019</v>
      </c>
      <c r="F108" s="18">
        <v>105960225688</v>
      </c>
      <c r="G108" s="53">
        <v>0.20799999999999999</v>
      </c>
      <c r="H108" s="18">
        <f t="shared" si="3"/>
        <v>22039726943.104</v>
      </c>
      <c r="I108" s="57">
        <f t="shared" si="5"/>
        <v>22.039726943104</v>
      </c>
    </row>
    <row r="109" spans="1:9" ht="15" customHeight="1" x14ac:dyDescent="0.25">
      <c r="A109" s="16">
        <v>2013</v>
      </c>
      <c r="B109" s="65" t="s">
        <v>198</v>
      </c>
      <c r="C109" s="4" t="s">
        <v>3547</v>
      </c>
      <c r="D109" t="s">
        <v>184</v>
      </c>
      <c r="E109" s="4" t="s">
        <v>7021</v>
      </c>
      <c r="F109" s="18">
        <v>8454619607</v>
      </c>
      <c r="G109" s="54" t="s">
        <v>3553</v>
      </c>
      <c r="H109" s="18">
        <f t="shared" si="3"/>
        <v>905489759.90970004</v>
      </c>
      <c r="I109" s="57">
        <f t="shared" si="5"/>
        <v>0.90548975990970004</v>
      </c>
    </row>
    <row r="110" spans="1:9" ht="15" hidden="1" customHeight="1" x14ac:dyDescent="0.25">
      <c r="B110" s="37" t="str">
        <f t="shared" si="4"/>
        <v>No</v>
      </c>
      <c r="C110" s="4" t="s">
        <v>3589</v>
      </c>
      <c r="D110" t="s">
        <v>278</v>
      </c>
      <c r="E110" s="4" t="s">
        <v>7021</v>
      </c>
      <c r="F110" s="18">
        <v>18827148509</v>
      </c>
      <c r="G110" s="53">
        <v>3.9E-2</v>
      </c>
      <c r="H110" s="18">
        <f t="shared" si="3"/>
        <v>734258791.85099995</v>
      </c>
      <c r="I110" s="57">
        <f t="shared" si="5"/>
        <v>0.73425879185099996</v>
      </c>
    </row>
    <row r="111" spans="1:9" ht="15" hidden="1" customHeight="1" x14ac:dyDescent="0.25">
      <c r="A111" s="16">
        <v>2015</v>
      </c>
      <c r="B111" s="37" t="str">
        <f t="shared" si="4"/>
        <v>Yes</v>
      </c>
      <c r="C111" s="4" t="s">
        <v>3605</v>
      </c>
      <c r="D111" t="s">
        <v>184</v>
      </c>
      <c r="E111" s="4" t="s">
        <v>7019</v>
      </c>
      <c r="F111" s="18">
        <v>39853501579</v>
      </c>
      <c r="G111" s="54" t="s">
        <v>3609</v>
      </c>
      <c r="H111" s="18">
        <f t="shared" si="3"/>
        <v>4543299180.0060005</v>
      </c>
      <c r="I111" s="57">
        <f t="shared" si="5"/>
        <v>4.5432991800060005</v>
      </c>
    </row>
    <row r="112" spans="1:9" ht="15" hidden="1" customHeight="1" x14ac:dyDescent="0.25">
      <c r="B112" s="37" t="str">
        <f t="shared" si="4"/>
        <v>No</v>
      </c>
      <c r="C112" s="4" t="s">
        <v>3651</v>
      </c>
      <c r="D112" t="s">
        <v>260</v>
      </c>
      <c r="E112" s="4" t="s">
        <v>7021</v>
      </c>
      <c r="F112" s="18">
        <v>23131940280</v>
      </c>
      <c r="G112" s="54" t="s">
        <v>193</v>
      </c>
      <c r="H112" s="18">
        <f t="shared" si="3"/>
        <v>1503576118.2</v>
      </c>
      <c r="I112" s="57">
        <f t="shared" si="5"/>
        <v>1.5035761182</v>
      </c>
    </row>
    <row r="113" spans="1:9" ht="15" hidden="1" customHeight="1" x14ac:dyDescent="0.25">
      <c r="B113" s="37" t="str">
        <f t="shared" si="4"/>
        <v>No</v>
      </c>
      <c r="C113" s="4" t="s">
        <v>3681</v>
      </c>
      <c r="D113" t="s">
        <v>319</v>
      </c>
      <c r="E113" s="4" t="s">
        <v>7021</v>
      </c>
      <c r="F113" s="18">
        <v>2373416268</v>
      </c>
      <c r="G113" s="54" t="s">
        <v>159</v>
      </c>
      <c r="H113" s="18">
        <f t="shared" si="3"/>
        <v>830695693.79999995</v>
      </c>
      <c r="I113" s="57">
        <f t="shared" si="5"/>
        <v>0.83069569379999997</v>
      </c>
    </row>
    <row r="114" spans="1:9" ht="15" hidden="1" customHeight="1" x14ac:dyDescent="0.25">
      <c r="B114" s="37" t="str">
        <f t="shared" si="4"/>
        <v>No</v>
      </c>
      <c r="C114" s="4" t="s">
        <v>3705</v>
      </c>
      <c r="D114" t="s">
        <v>319</v>
      </c>
      <c r="E114" s="4" t="s">
        <v>7020</v>
      </c>
      <c r="F114" s="18">
        <v>3201187800</v>
      </c>
      <c r="G114" s="54" t="s">
        <v>3711</v>
      </c>
      <c r="H114" s="18">
        <f t="shared" si="3"/>
        <v>214479582.60000002</v>
      </c>
      <c r="I114" s="57">
        <f t="shared" si="5"/>
        <v>0.21447958260000002</v>
      </c>
    </row>
    <row r="115" spans="1:9" ht="15" hidden="1" customHeight="1" x14ac:dyDescent="0.25">
      <c r="B115" s="37" t="str">
        <f t="shared" si="4"/>
        <v>No</v>
      </c>
      <c r="C115" s="4" t="s">
        <v>3752</v>
      </c>
      <c r="D115" t="s">
        <v>260</v>
      </c>
      <c r="E115" s="4" t="s">
        <v>7022</v>
      </c>
      <c r="F115" s="18">
        <v>42817472975</v>
      </c>
      <c r="G115" s="53">
        <v>7.0000000000000007E-2</v>
      </c>
      <c r="H115" s="18">
        <f t="shared" si="3"/>
        <v>2997223108.2500005</v>
      </c>
      <c r="I115" s="57">
        <f t="shared" si="5"/>
        <v>2.9972231082500005</v>
      </c>
    </row>
    <row r="116" spans="1:9" ht="15" hidden="1" customHeight="1" x14ac:dyDescent="0.25">
      <c r="A116" s="16">
        <v>2014</v>
      </c>
      <c r="B116" s="37" t="str">
        <f t="shared" si="4"/>
        <v>Yes</v>
      </c>
      <c r="C116" s="4" t="s">
        <v>3759</v>
      </c>
      <c r="D116" t="s">
        <v>184</v>
      </c>
      <c r="E116" s="4" t="s">
        <v>7019</v>
      </c>
      <c r="F116" s="18">
        <v>6113951011</v>
      </c>
      <c r="G116" s="53">
        <v>0.19700000000000001</v>
      </c>
      <c r="H116" s="18">
        <f t="shared" si="3"/>
        <v>1204448349.1670001</v>
      </c>
      <c r="I116" s="57">
        <f t="shared" si="5"/>
        <v>1.2044483491670002</v>
      </c>
    </row>
    <row r="117" spans="1:9" ht="15" hidden="1" customHeight="1" x14ac:dyDescent="0.25">
      <c r="A117" s="16">
        <v>2010</v>
      </c>
      <c r="B117" s="37" t="str">
        <f t="shared" si="4"/>
        <v>Yes</v>
      </c>
      <c r="C117" s="4" t="s">
        <v>3781</v>
      </c>
      <c r="D117" t="s">
        <v>184</v>
      </c>
      <c r="E117" s="4" t="s">
        <v>7019</v>
      </c>
      <c r="F117" s="18">
        <v>56546957475</v>
      </c>
      <c r="G117" s="54" t="s">
        <v>2045</v>
      </c>
      <c r="H117" s="18">
        <f t="shared" si="3"/>
        <v>6785634897</v>
      </c>
      <c r="I117" s="57">
        <f t="shared" si="5"/>
        <v>6.7856348970000004</v>
      </c>
    </row>
    <row r="118" spans="1:9" ht="15" hidden="1" customHeight="1" x14ac:dyDescent="0.25">
      <c r="A118" s="16">
        <v>2006</v>
      </c>
      <c r="B118" s="37" t="str">
        <f t="shared" si="4"/>
        <v>Yes</v>
      </c>
      <c r="C118" s="4" t="s">
        <v>3829</v>
      </c>
      <c r="D118" t="s">
        <v>184</v>
      </c>
      <c r="E118" s="4" t="s">
        <v>7019</v>
      </c>
      <c r="F118" s="18">
        <v>85506243833</v>
      </c>
      <c r="G118" s="53">
        <v>0.13109999999999999</v>
      </c>
      <c r="H118" s="18">
        <f t="shared" si="3"/>
        <v>11209868566.5063</v>
      </c>
      <c r="I118" s="57">
        <f t="shared" si="5"/>
        <v>11.2098685665063</v>
      </c>
    </row>
    <row r="119" spans="1:9" ht="15" hidden="1" customHeight="1" x14ac:dyDescent="0.25">
      <c r="B119" s="37" t="str">
        <f t="shared" si="4"/>
        <v>No</v>
      </c>
      <c r="C119" s="4" t="s">
        <v>3851</v>
      </c>
      <c r="D119" t="s">
        <v>278</v>
      </c>
      <c r="E119" s="4" t="s">
        <v>7019</v>
      </c>
      <c r="F119" s="18">
        <v>30123914808</v>
      </c>
      <c r="G119" s="53">
        <v>0.11600000000000001</v>
      </c>
      <c r="H119" s="18">
        <f t="shared" si="3"/>
        <v>3494374117.7280002</v>
      </c>
      <c r="I119" s="57">
        <f t="shared" si="5"/>
        <v>3.4943741177280003</v>
      </c>
    </row>
    <row r="120" spans="1:9" ht="15" customHeight="1" x14ac:dyDescent="0.25">
      <c r="A120" s="16">
        <v>2010</v>
      </c>
      <c r="B120" s="65" t="s">
        <v>198</v>
      </c>
      <c r="C120" s="4" t="s">
        <v>3863</v>
      </c>
      <c r="D120" t="s">
        <v>319</v>
      </c>
      <c r="E120" s="4" t="s">
        <v>7020</v>
      </c>
      <c r="F120" s="18">
        <v>14114631280</v>
      </c>
      <c r="G120" s="54" t="s">
        <v>2182</v>
      </c>
      <c r="H120" s="18">
        <f t="shared" si="3"/>
        <v>564585251.20000005</v>
      </c>
      <c r="I120" s="57">
        <f t="shared" si="5"/>
        <v>0.56458525120000003</v>
      </c>
    </row>
    <row r="121" spans="1:9" ht="15" hidden="1" customHeight="1" x14ac:dyDescent="0.25">
      <c r="B121" s="37" t="str">
        <f t="shared" si="4"/>
        <v>No</v>
      </c>
      <c r="C121" s="4" t="s">
        <v>3895</v>
      </c>
      <c r="D121" t="s">
        <v>319</v>
      </c>
      <c r="E121" s="4" t="s">
        <v>7020</v>
      </c>
      <c r="F121" s="18">
        <v>7064971176</v>
      </c>
      <c r="G121" s="54" t="s">
        <v>454</v>
      </c>
      <c r="H121" s="18">
        <f t="shared" si="3"/>
        <v>1059745676.4</v>
      </c>
      <c r="I121" s="57">
        <f t="shared" si="5"/>
        <v>1.0597456763999999</v>
      </c>
    </row>
    <row r="122" spans="1:9" ht="15" hidden="1" customHeight="1" x14ac:dyDescent="0.25">
      <c r="A122" s="16">
        <v>2000</v>
      </c>
      <c r="B122" s="37" t="str">
        <f t="shared" si="4"/>
        <v>Yes</v>
      </c>
      <c r="C122" s="4" t="s">
        <v>3933</v>
      </c>
      <c r="D122" t="s">
        <v>278</v>
      </c>
      <c r="E122" s="4" t="s">
        <v>7022</v>
      </c>
      <c r="F122" s="18">
        <v>372980957208</v>
      </c>
      <c r="G122" s="53">
        <v>0.06</v>
      </c>
      <c r="H122" s="18">
        <f t="shared" si="3"/>
        <v>22378857432.48</v>
      </c>
      <c r="I122" s="57">
        <f t="shared" si="5"/>
        <v>22.37885743248</v>
      </c>
    </row>
    <row r="123" spans="1:9" ht="15" hidden="1" customHeight="1" x14ac:dyDescent="0.25">
      <c r="B123" s="37" t="str">
        <f t="shared" si="4"/>
        <v>No</v>
      </c>
      <c r="C123" s="4" t="s">
        <v>3976</v>
      </c>
      <c r="D123" t="s">
        <v>113</v>
      </c>
      <c r="E123" s="4" t="s">
        <v>7022</v>
      </c>
      <c r="F123" s="18">
        <v>5405576235</v>
      </c>
      <c r="G123" s="53">
        <v>9.1999999999999998E-2</v>
      </c>
      <c r="H123" s="18">
        <f t="shared" si="3"/>
        <v>497313013.62</v>
      </c>
      <c r="I123" s="57">
        <f t="shared" si="5"/>
        <v>0.49731301362000002</v>
      </c>
    </row>
    <row r="124" spans="1:9" ht="15" hidden="1" customHeight="1" x14ac:dyDescent="0.25">
      <c r="A124" s="16">
        <v>2015</v>
      </c>
      <c r="B124" s="37" t="str">
        <f t="shared" si="4"/>
        <v>Yes</v>
      </c>
      <c r="C124" s="4" t="s">
        <v>3992</v>
      </c>
      <c r="D124" t="s">
        <v>319</v>
      </c>
      <c r="E124" s="4" t="s">
        <v>7020</v>
      </c>
      <c r="F124" s="18">
        <v>19140461605</v>
      </c>
      <c r="G124" s="53">
        <v>0.26500000000000001</v>
      </c>
      <c r="H124" s="18">
        <f t="shared" si="3"/>
        <v>5072222325.3249998</v>
      </c>
      <c r="I124" s="57">
        <f t="shared" si="5"/>
        <v>5.0722223253249998</v>
      </c>
    </row>
    <row r="125" spans="1:9" ht="15" customHeight="1" x14ac:dyDescent="0.25">
      <c r="A125" s="16">
        <v>2011</v>
      </c>
      <c r="B125" s="65" t="s">
        <v>198</v>
      </c>
      <c r="C125" s="4" t="s">
        <v>4019</v>
      </c>
      <c r="D125" t="s">
        <v>260</v>
      </c>
      <c r="E125" s="4" t="s">
        <v>7019</v>
      </c>
      <c r="F125" s="18">
        <v>17364044943</v>
      </c>
      <c r="G125" s="53">
        <v>0.06</v>
      </c>
      <c r="H125" s="18">
        <f t="shared" si="3"/>
        <v>1041842696.5799999</v>
      </c>
      <c r="I125" s="57">
        <f t="shared" si="5"/>
        <v>1.0418426965799998</v>
      </c>
    </row>
    <row r="126" spans="1:9" ht="15" hidden="1" customHeight="1" x14ac:dyDescent="0.25">
      <c r="B126" s="37" t="str">
        <f t="shared" si="4"/>
        <v>No</v>
      </c>
      <c r="C126" s="4" t="s">
        <v>4072</v>
      </c>
      <c r="D126" t="s">
        <v>278</v>
      </c>
      <c r="E126" s="4" t="s">
        <v>7022</v>
      </c>
      <c r="F126" s="18">
        <v>259538700</v>
      </c>
      <c r="G126" s="53">
        <v>0.17499999999999999</v>
      </c>
      <c r="H126" s="18">
        <f t="shared" si="3"/>
        <v>45419272.5</v>
      </c>
      <c r="I126" s="57">
        <f t="shared" si="5"/>
        <v>4.5419272500000003E-2</v>
      </c>
    </row>
    <row r="127" spans="1:9" ht="15" hidden="1" customHeight="1" x14ac:dyDescent="0.25">
      <c r="B127" s="37" t="str">
        <f t="shared" si="4"/>
        <v>No</v>
      </c>
      <c r="C127" s="4" t="s">
        <v>4086</v>
      </c>
      <c r="D127" t="s">
        <v>319</v>
      </c>
      <c r="E127" s="4" t="s">
        <v>7021</v>
      </c>
      <c r="F127" s="18">
        <v>7913680231</v>
      </c>
      <c r="G127" s="53">
        <v>0.192</v>
      </c>
      <c r="H127" s="18">
        <f t="shared" si="3"/>
        <v>1519426604.352</v>
      </c>
      <c r="I127" s="57">
        <f t="shared" si="5"/>
        <v>1.5194266043519999</v>
      </c>
    </row>
    <row r="128" spans="1:9" ht="15" customHeight="1" x14ac:dyDescent="0.25">
      <c r="A128" s="16">
        <v>2015</v>
      </c>
      <c r="B128" s="65" t="s">
        <v>198</v>
      </c>
      <c r="C128" s="4" t="s">
        <v>4110</v>
      </c>
      <c r="D128" t="s">
        <v>319</v>
      </c>
      <c r="E128" s="4" t="s">
        <v>7019</v>
      </c>
      <c r="F128" s="18">
        <v>14181803715</v>
      </c>
      <c r="G128" s="54" t="s">
        <v>2182</v>
      </c>
      <c r="H128" s="18">
        <f t="shared" si="3"/>
        <v>567272148.60000002</v>
      </c>
      <c r="I128" s="57">
        <f t="shared" si="5"/>
        <v>0.56727214859999997</v>
      </c>
    </row>
    <row r="129" spans="1:9" ht="15" hidden="1" customHeight="1" x14ac:dyDescent="0.25">
      <c r="A129" s="16">
        <v>2010</v>
      </c>
      <c r="B129" s="37" t="str">
        <f t="shared" si="4"/>
        <v>Yes</v>
      </c>
      <c r="C129" s="4" t="s">
        <v>4158</v>
      </c>
      <c r="D129" t="s">
        <v>393</v>
      </c>
      <c r="E129" s="4" t="s">
        <v>7022</v>
      </c>
      <c r="F129" s="18">
        <v>1220699479845</v>
      </c>
      <c r="G129" s="54" t="s">
        <v>4164</v>
      </c>
      <c r="H129" s="18">
        <f t="shared" si="3"/>
        <v>62255673472.094994</v>
      </c>
      <c r="I129" s="57">
        <f t="shared" si="5"/>
        <v>62.25567347209499</v>
      </c>
    </row>
    <row r="130" spans="1:9" ht="15" hidden="1" customHeight="1" x14ac:dyDescent="0.25">
      <c r="B130" s="37" t="str">
        <f t="shared" si="4"/>
        <v>No</v>
      </c>
      <c r="C130" s="4" t="s">
        <v>4226</v>
      </c>
      <c r="D130" t="s">
        <v>278</v>
      </c>
      <c r="E130" s="4" t="s">
        <v>7021</v>
      </c>
      <c r="F130" s="18">
        <v>404028900</v>
      </c>
      <c r="G130" s="53">
        <v>0.17499999999999999</v>
      </c>
      <c r="H130" s="18">
        <f t="shared" ref="H130:H193" si="6">G130*F130</f>
        <v>70705057.5</v>
      </c>
      <c r="I130" s="57">
        <f t="shared" si="5"/>
        <v>7.0705057500000001E-2</v>
      </c>
    </row>
    <row r="131" spans="1:9" ht="15" customHeight="1" x14ac:dyDescent="0.25">
      <c r="A131" s="16">
        <v>2018</v>
      </c>
      <c r="B131" s="65" t="s">
        <v>198</v>
      </c>
      <c r="C131" s="4" t="s">
        <v>4237</v>
      </c>
      <c r="D131" t="s">
        <v>184</v>
      </c>
      <c r="E131" s="4" t="s">
        <v>7022</v>
      </c>
      <c r="F131" s="18">
        <v>13679221333</v>
      </c>
      <c r="G131" s="54" t="s">
        <v>4243</v>
      </c>
      <c r="H131" s="18">
        <f t="shared" si="6"/>
        <v>477404824.52170002</v>
      </c>
      <c r="I131" s="57">
        <f t="shared" si="5"/>
        <v>0.47740482452170002</v>
      </c>
    </row>
    <row r="132" spans="1:9" ht="15" hidden="1" customHeight="1" x14ac:dyDescent="0.25">
      <c r="B132" s="37" t="str">
        <f t="shared" ref="B132:B194" si="7">IF(ISBLANK(A132),"No","Yes")</f>
        <v>No</v>
      </c>
      <c r="C132" s="4" t="s">
        <v>4293</v>
      </c>
      <c r="D132" t="s">
        <v>184</v>
      </c>
      <c r="E132" s="4" t="s">
        <v>7019</v>
      </c>
      <c r="F132" s="18">
        <v>8596096984</v>
      </c>
      <c r="G132" s="53">
        <v>2.5999999999999999E-2</v>
      </c>
      <c r="H132" s="18">
        <f t="shared" si="6"/>
        <v>223498521.58399999</v>
      </c>
      <c r="I132" s="57">
        <f t="shared" ref="I132:I195" si="8">H132/1000000000</f>
        <v>0.22349852158399999</v>
      </c>
    </row>
    <row r="133" spans="1:9" ht="15" hidden="1" customHeight="1" x14ac:dyDescent="0.25">
      <c r="A133" s="16">
        <v>2012</v>
      </c>
      <c r="B133" s="37" t="str">
        <f t="shared" si="7"/>
        <v>Yes</v>
      </c>
      <c r="C133" s="4" t="s">
        <v>4302</v>
      </c>
      <c r="D133" t="s">
        <v>278</v>
      </c>
      <c r="E133" s="4" t="s">
        <v>7021</v>
      </c>
      <c r="F133" s="18">
        <v>13996719329</v>
      </c>
      <c r="G133" s="54" t="s">
        <v>4308</v>
      </c>
      <c r="H133" s="18">
        <f t="shared" si="6"/>
        <v>4282996114.6739998</v>
      </c>
      <c r="I133" s="57">
        <f t="shared" si="8"/>
        <v>4.2829961146739999</v>
      </c>
    </row>
    <row r="134" spans="1:9" ht="15" customHeight="1" x14ac:dyDescent="0.25">
      <c r="A134" s="16">
        <v>2021</v>
      </c>
      <c r="B134" s="65" t="s">
        <v>198</v>
      </c>
      <c r="C134" s="4" t="s">
        <v>4351</v>
      </c>
      <c r="D134" t="s">
        <v>184</v>
      </c>
      <c r="E134" s="4" t="s">
        <v>7022</v>
      </c>
      <c r="F134" s="18">
        <v>5542577964</v>
      </c>
      <c r="G134" s="54" t="s">
        <v>4356</v>
      </c>
      <c r="H134" s="18">
        <f t="shared" si="6"/>
        <v>686725409.73959994</v>
      </c>
      <c r="I134" s="57">
        <f t="shared" si="8"/>
        <v>0.68672540973959995</v>
      </c>
    </row>
    <row r="135" spans="1:9" ht="15" hidden="1" customHeight="1" x14ac:dyDescent="0.25">
      <c r="A135" s="16">
        <v>2007</v>
      </c>
      <c r="B135" s="37" t="str">
        <f t="shared" si="7"/>
        <v>Yes</v>
      </c>
      <c r="C135" s="4" t="s">
        <v>4415</v>
      </c>
      <c r="D135" t="s">
        <v>260</v>
      </c>
      <c r="E135" s="4" t="s">
        <v>7021</v>
      </c>
      <c r="F135" s="18">
        <v>114725065285</v>
      </c>
      <c r="G135" s="54" t="s">
        <v>612</v>
      </c>
      <c r="H135" s="18">
        <f t="shared" si="6"/>
        <v>22945013057</v>
      </c>
      <c r="I135" s="57">
        <f t="shared" si="8"/>
        <v>22.945013057000001</v>
      </c>
    </row>
    <row r="136" spans="1:9" ht="15" hidden="1" customHeight="1" x14ac:dyDescent="0.25">
      <c r="B136" s="37" t="str">
        <f t="shared" si="7"/>
        <v>No</v>
      </c>
      <c r="C136" s="4" t="s">
        <v>4437</v>
      </c>
      <c r="D136" t="s">
        <v>319</v>
      </c>
      <c r="E136" s="4" t="s">
        <v>7020</v>
      </c>
      <c r="F136" s="18">
        <v>14717223206</v>
      </c>
      <c r="G136" s="54" t="s">
        <v>4443</v>
      </c>
      <c r="H136" s="18">
        <f t="shared" si="6"/>
        <v>9258605118.8945999</v>
      </c>
      <c r="I136" s="57">
        <f t="shared" si="8"/>
        <v>9.2586051188946001</v>
      </c>
    </row>
    <row r="137" spans="1:9" ht="15" hidden="1" customHeight="1" x14ac:dyDescent="0.25">
      <c r="B137" s="37" t="str">
        <f t="shared" si="7"/>
        <v>No</v>
      </c>
      <c r="C137" s="4" t="s">
        <v>4476</v>
      </c>
      <c r="D137" s="6" t="s">
        <v>278</v>
      </c>
      <c r="E137" s="4" t="s">
        <v>7021</v>
      </c>
      <c r="F137" s="18">
        <v>79852046610</v>
      </c>
      <c r="G137" s="53">
        <v>2E-3</v>
      </c>
      <c r="H137" s="18">
        <f t="shared" si="6"/>
        <v>159704093.22</v>
      </c>
      <c r="I137" s="57">
        <f t="shared" si="8"/>
        <v>0.15970409322000001</v>
      </c>
    </row>
    <row r="138" spans="1:9" ht="15" hidden="1" customHeight="1" x14ac:dyDescent="0.25">
      <c r="A138" s="16">
        <v>2022</v>
      </c>
      <c r="B138" s="37" t="str">
        <f t="shared" si="7"/>
        <v>Yes</v>
      </c>
      <c r="C138" s="4" t="s">
        <v>4490</v>
      </c>
      <c r="D138" t="s">
        <v>319</v>
      </c>
      <c r="E138" s="4" t="s">
        <v>7022</v>
      </c>
      <c r="F138" s="18">
        <v>12446290854</v>
      </c>
      <c r="G138" s="53">
        <v>0.36799999999999999</v>
      </c>
      <c r="H138" s="18">
        <f t="shared" si="6"/>
        <v>4580235034.2720003</v>
      </c>
      <c r="I138" s="57">
        <f t="shared" si="8"/>
        <v>4.5802350342720004</v>
      </c>
    </row>
    <row r="139" spans="1:9" ht="15" hidden="1" customHeight="1" x14ac:dyDescent="0.25">
      <c r="A139" s="16"/>
      <c r="B139" s="37" t="str">
        <f t="shared" si="7"/>
        <v>No</v>
      </c>
      <c r="C139" s="4" t="s">
        <v>4524</v>
      </c>
      <c r="D139" t="s">
        <v>278</v>
      </c>
      <c r="E139" s="4" t="s">
        <v>7019</v>
      </c>
      <c r="F139" s="18">
        <v>133218896</v>
      </c>
      <c r="G139" s="53">
        <v>0.37</v>
      </c>
      <c r="H139" s="18">
        <f t="shared" si="6"/>
        <v>49290991.519999996</v>
      </c>
      <c r="I139" s="57"/>
    </row>
    <row r="140" spans="1:9" ht="15" hidden="1" customHeight="1" x14ac:dyDescent="0.25">
      <c r="A140" s="16">
        <v>2013</v>
      </c>
      <c r="B140" s="37" t="str">
        <f t="shared" si="7"/>
        <v>Yes</v>
      </c>
      <c r="C140" s="4" t="s">
        <v>4543</v>
      </c>
      <c r="D140" t="s">
        <v>113</v>
      </c>
      <c r="E140" s="4" t="s">
        <v>7021</v>
      </c>
      <c r="F140" s="18">
        <v>36288830373</v>
      </c>
      <c r="G140" s="54" t="s">
        <v>4548</v>
      </c>
      <c r="H140" s="18">
        <f t="shared" si="6"/>
        <v>2093865512.5221</v>
      </c>
      <c r="I140" s="57">
        <f t="shared" si="8"/>
        <v>2.0938655125221</v>
      </c>
    </row>
    <row r="141" spans="1:9" ht="15" hidden="1" customHeight="1" x14ac:dyDescent="0.25">
      <c r="A141" s="16">
        <v>2011</v>
      </c>
      <c r="B141" s="37" t="str">
        <f t="shared" si="7"/>
        <v>Yes</v>
      </c>
      <c r="C141" s="4" t="s">
        <v>4584</v>
      </c>
      <c r="D141" t="s">
        <v>184</v>
      </c>
      <c r="E141" s="4" t="s">
        <v>7019</v>
      </c>
      <c r="F141" s="18">
        <v>914043438179</v>
      </c>
      <c r="G141" s="54" t="s">
        <v>595</v>
      </c>
      <c r="H141" s="18">
        <f t="shared" si="6"/>
        <v>100544778199.69</v>
      </c>
      <c r="I141" s="57">
        <f t="shared" si="8"/>
        <v>100.54477819969</v>
      </c>
    </row>
    <row r="142" spans="1:9" ht="15" hidden="1" customHeight="1" x14ac:dyDescent="0.25">
      <c r="B142" s="37" t="str">
        <f t="shared" si="7"/>
        <v>No</v>
      </c>
      <c r="C142" s="4" t="s">
        <v>4626</v>
      </c>
      <c r="D142" t="s">
        <v>278</v>
      </c>
      <c r="E142" s="4" t="s">
        <v>7019</v>
      </c>
      <c r="F142" s="18">
        <v>10071351960</v>
      </c>
      <c r="G142" s="55">
        <v>0.16500000000000001</v>
      </c>
      <c r="H142" s="18">
        <f t="shared" si="6"/>
        <v>1661773073.4000001</v>
      </c>
      <c r="I142" s="57">
        <f t="shared" si="8"/>
        <v>1.6617730734</v>
      </c>
    </row>
    <row r="143" spans="1:9" ht="15" hidden="1" customHeight="1" x14ac:dyDescent="0.25">
      <c r="A143" s="16">
        <v>2002</v>
      </c>
      <c r="B143" s="37" t="str">
        <f t="shared" si="7"/>
        <v>Yes</v>
      </c>
      <c r="C143" s="4" t="s">
        <v>4640</v>
      </c>
      <c r="D143" t="s">
        <v>278</v>
      </c>
      <c r="E143" s="4" t="s">
        <v>7019</v>
      </c>
      <c r="F143" s="18">
        <v>249885687029</v>
      </c>
      <c r="G143" s="54" t="s">
        <v>612</v>
      </c>
      <c r="H143" s="18">
        <f t="shared" si="6"/>
        <v>49977137405.800003</v>
      </c>
      <c r="I143" s="57">
        <f t="shared" si="8"/>
        <v>49.977137405800001</v>
      </c>
    </row>
    <row r="144" spans="1:9" ht="15" hidden="1" customHeight="1" x14ac:dyDescent="0.25">
      <c r="A144" s="16">
        <v>2010</v>
      </c>
      <c r="B144" s="37" t="str">
        <f t="shared" si="7"/>
        <v>Yes</v>
      </c>
      <c r="C144" s="4" t="s">
        <v>4668</v>
      </c>
      <c r="D144" t="s">
        <v>393</v>
      </c>
      <c r="E144" s="4" t="s">
        <v>7021</v>
      </c>
      <c r="F144" s="18">
        <v>14013022092</v>
      </c>
      <c r="G144" s="53">
        <v>0.121</v>
      </c>
      <c r="H144" s="18">
        <f t="shared" si="6"/>
        <v>1695575673.132</v>
      </c>
      <c r="I144" s="57">
        <f t="shared" si="8"/>
        <v>1.695575673132</v>
      </c>
    </row>
    <row r="145" spans="1:9" ht="15" hidden="1" customHeight="1" x14ac:dyDescent="0.25">
      <c r="B145" s="37" t="str">
        <f t="shared" si="7"/>
        <v>No</v>
      </c>
      <c r="C145" s="4" t="s">
        <v>4687</v>
      </c>
      <c r="D145" t="s">
        <v>319</v>
      </c>
      <c r="E145" s="4" t="s">
        <v>7020</v>
      </c>
      <c r="F145" s="18">
        <v>14915001426</v>
      </c>
      <c r="G145" s="53">
        <v>0.17499999999999999</v>
      </c>
      <c r="H145" s="18">
        <f t="shared" si="6"/>
        <v>2610125249.5499997</v>
      </c>
      <c r="I145" s="57">
        <f t="shared" si="8"/>
        <v>2.6101252495499998</v>
      </c>
    </row>
    <row r="146" spans="1:9" ht="15" hidden="1" customHeight="1" x14ac:dyDescent="0.25">
      <c r="A146" s="16">
        <v>2019</v>
      </c>
      <c r="B146" s="37" t="str">
        <f t="shared" si="7"/>
        <v>Yes</v>
      </c>
      <c r="C146" s="4" t="s">
        <v>4707</v>
      </c>
      <c r="D146" t="s">
        <v>319</v>
      </c>
      <c r="E146" s="4" t="s">
        <v>7021</v>
      </c>
      <c r="F146" s="18">
        <v>398160403206</v>
      </c>
      <c r="G146" s="54" t="s">
        <v>2076</v>
      </c>
      <c r="H146" s="18">
        <f t="shared" si="6"/>
        <v>119448120961.8</v>
      </c>
      <c r="I146" s="57">
        <f t="shared" si="8"/>
        <v>119.4481209618</v>
      </c>
    </row>
    <row r="147" spans="1:9" ht="15" hidden="1" customHeight="1" x14ac:dyDescent="0.25">
      <c r="B147" s="37" t="str">
        <f t="shared" si="7"/>
        <v>No</v>
      </c>
      <c r="C147" s="4" t="s">
        <v>4739</v>
      </c>
      <c r="D147" t="s">
        <v>278</v>
      </c>
      <c r="E147" s="4" t="s">
        <v>7019</v>
      </c>
      <c r="F147" s="18">
        <v>1182000000</v>
      </c>
      <c r="G147" s="53">
        <v>0.17499999999999999</v>
      </c>
      <c r="H147" s="18">
        <f t="shared" si="6"/>
        <v>206850000</v>
      </c>
      <c r="I147" s="57">
        <f t="shared" si="8"/>
        <v>0.20685000000000001</v>
      </c>
    </row>
    <row r="148" spans="1:9" ht="15" customHeight="1" x14ac:dyDescent="0.25">
      <c r="A148" s="16">
        <v>2010</v>
      </c>
      <c r="B148" s="65" t="s">
        <v>198</v>
      </c>
      <c r="C148" s="4" t="s">
        <v>4747</v>
      </c>
      <c r="D148" t="s">
        <v>184</v>
      </c>
      <c r="E148" s="4" t="s">
        <v>7022</v>
      </c>
      <c r="F148" s="18">
        <v>13825049831</v>
      </c>
      <c r="G148" s="54" t="s">
        <v>222</v>
      </c>
      <c r="H148" s="18">
        <f t="shared" si="6"/>
        <v>1106003986.48</v>
      </c>
      <c r="I148" s="57">
        <f t="shared" si="8"/>
        <v>1.10600398648</v>
      </c>
    </row>
    <row r="149" spans="1:9" ht="15" hidden="1" customHeight="1" x14ac:dyDescent="0.25">
      <c r="A149" s="16">
        <v>2008</v>
      </c>
      <c r="B149" s="37" t="str">
        <f t="shared" si="7"/>
        <v>Yes</v>
      </c>
      <c r="C149" s="4" t="s">
        <v>4803</v>
      </c>
      <c r="D149" t="s">
        <v>184</v>
      </c>
      <c r="E149" s="4" t="s">
        <v>7019</v>
      </c>
      <c r="F149" s="18">
        <v>482174854481</v>
      </c>
      <c r="G149" s="53">
        <v>0.17080000000000001</v>
      </c>
      <c r="H149" s="18">
        <f t="shared" si="6"/>
        <v>82355465145.354797</v>
      </c>
      <c r="I149" s="57">
        <f t="shared" si="8"/>
        <v>82.355465145354799</v>
      </c>
    </row>
    <row r="150" spans="1:9" ht="15" hidden="1" customHeight="1" x14ac:dyDescent="0.25">
      <c r="B150" s="37" t="str">
        <f t="shared" si="7"/>
        <v>No</v>
      </c>
      <c r="C150" s="4" t="s">
        <v>4829</v>
      </c>
      <c r="D150" t="s">
        <v>260</v>
      </c>
      <c r="E150" s="4" t="s">
        <v>7019</v>
      </c>
      <c r="F150" s="18">
        <v>88191977373</v>
      </c>
      <c r="G150" s="53">
        <v>0.06</v>
      </c>
      <c r="H150" s="18">
        <f t="shared" si="6"/>
        <v>5291518642.3800001</v>
      </c>
      <c r="I150" s="57">
        <f t="shared" si="8"/>
        <v>5.2915186423799998</v>
      </c>
    </row>
    <row r="151" spans="1:9" ht="15" hidden="1" customHeight="1" x14ac:dyDescent="0.25">
      <c r="A151" s="16">
        <v>2023</v>
      </c>
      <c r="B151" s="37" t="str">
        <f t="shared" si="7"/>
        <v>Yes</v>
      </c>
      <c r="C151" s="4" t="s">
        <v>4849</v>
      </c>
      <c r="D151" t="s">
        <v>113</v>
      </c>
      <c r="E151" s="4" t="s">
        <v>7021</v>
      </c>
      <c r="F151" s="18">
        <v>348262544719</v>
      </c>
      <c r="G151" s="53">
        <v>0.19800000000000001</v>
      </c>
      <c r="H151" s="18">
        <f t="shared" si="6"/>
        <v>68955983854.362</v>
      </c>
      <c r="I151" s="57">
        <f t="shared" si="8"/>
        <v>68.955983854362003</v>
      </c>
    </row>
    <row r="152" spans="1:9" ht="15" hidden="1" customHeight="1" x14ac:dyDescent="0.25">
      <c r="B152" s="37" t="str">
        <f t="shared" si="7"/>
        <v>No</v>
      </c>
      <c r="C152" s="4" t="s">
        <v>4876</v>
      </c>
      <c r="D152" t="s">
        <v>278</v>
      </c>
      <c r="E152" s="4" t="s">
        <v>7022</v>
      </c>
      <c r="F152" s="18">
        <v>217800000</v>
      </c>
      <c r="G152" s="53">
        <v>0.17499999999999999</v>
      </c>
      <c r="H152" s="18">
        <f t="shared" si="6"/>
        <v>38115000</v>
      </c>
      <c r="I152" s="57">
        <f t="shared" si="8"/>
        <v>3.8115000000000003E-2</v>
      </c>
    </row>
    <row r="153" spans="1:9" ht="15" hidden="1" customHeight="1" x14ac:dyDescent="0.25">
      <c r="A153" s="16">
        <v>2007</v>
      </c>
      <c r="B153" s="37" t="str">
        <f t="shared" si="7"/>
        <v>Yes</v>
      </c>
      <c r="C153" s="4" t="s">
        <v>4889</v>
      </c>
      <c r="D153" t="s">
        <v>393</v>
      </c>
      <c r="E153" s="4" t="s">
        <v>7019</v>
      </c>
      <c r="F153" s="18">
        <v>65055100000</v>
      </c>
      <c r="G153" s="54" t="s">
        <v>4893</v>
      </c>
      <c r="H153" s="18">
        <f t="shared" si="6"/>
        <v>3213721940</v>
      </c>
      <c r="I153" s="57">
        <f t="shared" si="8"/>
        <v>3.2137219400000001</v>
      </c>
    </row>
    <row r="154" spans="1:9" ht="15" hidden="1" customHeight="1" x14ac:dyDescent="0.25">
      <c r="B154" s="37" t="str">
        <f t="shared" si="7"/>
        <v>No</v>
      </c>
      <c r="C154" s="4" t="s">
        <v>4933</v>
      </c>
      <c r="D154" t="s">
        <v>278</v>
      </c>
      <c r="E154" s="4" t="s">
        <v>7021</v>
      </c>
      <c r="F154" s="18">
        <v>26594305745</v>
      </c>
      <c r="G154" s="53">
        <v>8.7999999999999995E-2</v>
      </c>
      <c r="H154" s="18">
        <f t="shared" si="6"/>
        <v>2340298905.5599999</v>
      </c>
      <c r="I154" s="57">
        <f t="shared" si="8"/>
        <v>2.3402989055600001</v>
      </c>
    </row>
    <row r="155" spans="1:9" ht="15" hidden="1" customHeight="1" x14ac:dyDescent="0.25">
      <c r="A155" s="16">
        <v>2004</v>
      </c>
      <c r="B155" s="37" t="str">
        <f t="shared" si="7"/>
        <v>Yes</v>
      </c>
      <c r="C155" s="4" t="s">
        <v>4946</v>
      </c>
      <c r="D155" t="s">
        <v>393</v>
      </c>
      <c r="E155" s="4" t="s">
        <v>7022</v>
      </c>
      <c r="F155" s="18">
        <v>39495431574</v>
      </c>
      <c r="G155" s="54" t="s">
        <v>4952</v>
      </c>
      <c r="H155" s="18">
        <f t="shared" si="6"/>
        <v>2843671073.3279996</v>
      </c>
      <c r="I155" s="57">
        <f t="shared" si="8"/>
        <v>2.8436710733279997</v>
      </c>
    </row>
    <row r="156" spans="1:9" hidden="1" x14ac:dyDescent="0.25">
      <c r="A156" s="4">
        <v>2017</v>
      </c>
      <c r="B156" s="37" t="str">
        <f t="shared" si="7"/>
        <v>Yes</v>
      </c>
      <c r="C156" s="4" t="s">
        <v>5001</v>
      </c>
      <c r="D156" t="s">
        <v>393</v>
      </c>
      <c r="E156" s="4" t="s">
        <v>7022</v>
      </c>
      <c r="F156" s="18">
        <v>222044970486</v>
      </c>
      <c r="G156" s="54" t="s">
        <v>5008</v>
      </c>
      <c r="H156" s="18">
        <f t="shared" si="6"/>
        <v>10214068642.355999</v>
      </c>
      <c r="I156" s="57">
        <f t="shared" si="8"/>
        <v>10.214068642355999</v>
      </c>
    </row>
    <row r="157" spans="1:9" ht="15" hidden="1" customHeight="1" x14ac:dyDescent="0.25">
      <c r="A157" s="16">
        <v>2000</v>
      </c>
      <c r="B157" s="37" t="str">
        <f t="shared" si="7"/>
        <v>Yes</v>
      </c>
      <c r="C157" s="4" t="s">
        <v>5082</v>
      </c>
      <c r="D157" t="s">
        <v>278</v>
      </c>
      <c r="E157" s="4" t="s">
        <v>7021</v>
      </c>
      <c r="F157" s="18">
        <v>394086401171</v>
      </c>
      <c r="G157" s="53">
        <v>0.03</v>
      </c>
      <c r="H157" s="18">
        <f t="shared" si="6"/>
        <v>11822592035.129999</v>
      </c>
      <c r="I157" s="57">
        <f t="shared" si="8"/>
        <v>11.822592035129999</v>
      </c>
    </row>
    <row r="158" spans="1:9" hidden="1" x14ac:dyDescent="0.25">
      <c r="A158" s="4">
        <v>2018</v>
      </c>
      <c r="B158" s="37" t="str">
        <f t="shared" si="7"/>
        <v>Yes</v>
      </c>
      <c r="C158" s="4" t="s">
        <v>5140</v>
      </c>
      <c r="D158" t="s">
        <v>184</v>
      </c>
      <c r="E158" s="4" t="s">
        <v>7019</v>
      </c>
      <c r="F158" s="18">
        <v>679444832854</v>
      </c>
      <c r="G158" s="54" t="s">
        <v>5147</v>
      </c>
      <c r="H158" s="18">
        <f t="shared" si="6"/>
        <v>53676141795.466003</v>
      </c>
      <c r="I158" s="57">
        <f t="shared" si="8"/>
        <v>53.676141795466002</v>
      </c>
    </row>
    <row r="159" spans="1:9" ht="15" hidden="1" customHeight="1" x14ac:dyDescent="0.25">
      <c r="A159" s="16">
        <v>2008</v>
      </c>
      <c r="B159" s="37" t="str">
        <f t="shared" si="7"/>
        <v>Yes</v>
      </c>
      <c r="C159" s="4" t="s">
        <v>5194</v>
      </c>
      <c r="D159" t="s">
        <v>184</v>
      </c>
      <c r="E159" s="4" t="s">
        <v>7019</v>
      </c>
      <c r="F159" s="18">
        <v>253663144586</v>
      </c>
      <c r="G159" s="54" t="s">
        <v>5198</v>
      </c>
      <c r="H159" s="18">
        <f t="shared" si="6"/>
        <v>13596344549.809601</v>
      </c>
      <c r="I159" s="57">
        <f t="shared" si="8"/>
        <v>13.596344549809601</v>
      </c>
    </row>
    <row r="160" spans="1:9" ht="15" hidden="1" customHeight="1" x14ac:dyDescent="0.25">
      <c r="B160" s="37" t="str">
        <f t="shared" si="7"/>
        <v>No</v>
      </c>
      <c r="C160" s="4" t="s">
        <v>5263</v>
      </c>
      <c r="D160" t="s">
        <v>393</v>
      </c>
      <c r="E160" s="4" t="s">
        <v>7019</v>
      </c>
      <c r="F160" s="18">
        <v>106525700000</v>
      </c>
      <c r="G160" s="53">
        <v>0.20899999999999999</v>
      </c>
      <c r="H160" s="18">
        <f t="shared" si="6"/>
        <v>22263871300</v>
      </c>
      <c r="I160" s="57">
        <f t="shared" si="8"/>
        <v>22.263871300000002</v>
      </c>
    </row>
    <row r="161" spans="1:9" ht="15" hidden="1" customHeight="1" x14ac:dyDescent="0.25">
      <c r="B161" s="37" t="str">
        <f t="shared" si="7"/>
        <v>No</v>
      </c>
      <c r="C161" s="4" t="s">
        <v>5272</v>
      </c>
      <c r="D161" t="s">
        <v>260</v>
      </c>
      <c r="E161" s="4" t="s">
        <v>7019</v>
      </c>
      <c r="F161" s="18">
        <v>179677211793</v>
      </c>
      <c r="G161" s="53">
        <v>0.18</v>
      </c>
      <c r="H161" s="18">
        <f t="shared" si="6"/>
        <v>32341898122.739998</v>
      </c>
      <c r="I161" s="57">
        <f t="shared" si="8"/>
        <v>32.341898122739998</v>
      </c>
    </row>
    <row r="162" spans="1:9" ht="15" hidden="1" customHeight="1" x14ac:dyDescent="0.25">
      <c r="A162" s="16">
        <v>2018</v>
      </c>
      <c r="B162" s="37" t="str">
        <f t="shared" si="7"/>
        <v>Yes</v>
      </c>
      <c r="C162" s="4" t="s">
        <v>5289</v>
      </c>
      <c r="D162" t="s">
        <v>184</v>
      </c>
      <c r="E162" s="4" t="s">
        <v>7019</v>
      </c>
      <c r="F162" s="18">
        <v>284087563695</v>
      </c>
      <c r="G162" s="54" t="s">
        <v>5295</v>
      </c>
      <c r="H162" s="18">
        <f t="shared" si="6"/>
        <v>20397487073.301003</v>
      </c>
      <c r="I162" s="57">
        <f t="shared" si="8"/>
        <v>20.397487073301001</v>
      </c>
    </row>
    <row r="163" spans="1:9" ht="15" hidden="1" customHeight="1" x14ac:dyDescent="0.25">
      <c r="A163" s="16">
        <v>2013</v>
      </c>
      <c r="B163" s="37" t="str">
        <f t="shared" si="7"/>
        <v>Yes</v>
      </c>
      <c r="C163" s="4" t="s">
        <v>5360</v>
      </c>
      <c r="D163" t="s">
        <v>184</v>
      </c>
      <c r="E163" s="4" t="s">
        <v>7022</v>
      </c>
      <c r="F163" s="18">
        <v>1699876578871</v>
      </c>
      <c r="G163" s="54" t="s">
        <v>325</v>
      </c>
      <c r="H163" s="18">
        <f t="shared" si="6"/>
        <v>118991360520.97002</v>
      </c>
      <c r="I163" s="57">
        <f t="shared" si="8"/>
        <v>118.99136052097002</v>
      </c>
    </row>
    <row r="164" spans="1:9" ht="15" customHeight="1" x14ac:dyDescent="0.25">
      <c r="A164" s="16">
        <v>2017</v>
      </c>
      <c r="B164" s="65" t="s">
        <v>198</v>
      </c>
      <c r="C164" s="4" t="s">
        <v>5395</v>
      </c>
      <c r="D164" t="s">
        <v>319</v>
      </c>
      <c r="E164" s="4" t="s">
        <v>7020</v>
      </c>
      <c r="F164" s="18">
        <v>10355974217</v>
      </c>
      <c r="G164" s="53">
        <v>2E-3</v>
      </c>
      <c r="H164" s="18">
        <f t="shared" si="6"/>
        <v>20711948.434</v>
      </c>
      <c r="I164" s="58">
        <f t="shared" si="8"/>
        <v>2.0711948434E-2</v>
      </c>
    </row>
    <row r="165" spans="1:9" ht="15" customHeight="1" x14ac:dyDescent="0.25">
      <c r="A165" s="16">
        <v>2010</v>
      </c>
      <c r="B165" s="65" t="s">
        <v>198</v>
      </c>
      <c r="C165" s="4" t="s">
        <v>5445</v>
      </c>
      <c r="D165" t="s">
        <v>278</v>
      </c>
      <c r="E165" s="4" t="s">
        <v>7021</v>
      </c>
      <c r="F165" s="18">
        <v>843842416</v>
      </c>
      <c r="G165" s="53">
        <v>0.17499999999999999</v>
      </c>
      <c r="H165" s="18">
        <f t="shared" si="6"/>
        <v>147672422.79999998</v>
      </c>
      <c r="I165" s="57">
        <f t="shared" si="8"/>
        <v>0.14767242279999998</v>
      </c>
    </row>
    <row r="166" spans="1:9" ht="15" hidden="1" customHeight="1" x14ac:dyDescent="0.25">
      <c r="B166" s="37" t="str">
        <f t="shared" si="7"/>
        <v>No</v>
      </c>
      <c r="C166" s="4" t="s">
        <v>5466</v>
      </c>
      <c r="D166" t="s">
        <v>184</v>
      </c>
      <c r="E166" s="4" t="s">
        <v>7019</v>
      </c>
      <c r="F166" s="18">
        <v>1541204337</v>
      </c>
      <c r="G166" s="53">
        <v>0.17499999999999999</v>
      </c>
      <c r="H166" s="18">
        <f t="shared" si="6"/>
        <v>269710758.97499996</v>
      </c>
      <c r="I166" s="57">
        <f t="shared" si="8"/>
        <v>0.26971075897499996</v>
      </c>
    </row>
    <row r="167" spans="1:9" ht="15" hidden="1" customHeight="1" x14ac:dyDescent="0.25">
      <c r="B167" s="37" t="str">
        <f t="shared" si="7"/>
        <v>No</v>
      </c>
      <c r="C167" s="4" t="s">
        <v>5480</v>
      </c>
      <c r="D167" t="s">
        <v>319</v>
      </c>
      <c r="E167" s="4" t="s">
        <v>7021</v>
      </c>
      <c r="F167" s="18">
        <v>472914469</v>
      </c>
      <c r="G167" s="54" t="s">
        <v>5486</v>
      </c>
      <c r="H167" s="18">
        <f t="shared" si="6"/>
        <v>6006013.7562999995</v>
      </c>
      <c r="I167" s="57">
        <f t="shared" si="8"/>
        <v>6.0060137562999993E-3</v>
      </c>
    </row>
    <row r="168" spans="1:9" ht="15" hidden="1" customHeight="1" x14ac:dyDescent="0.25">
      <c r="A168" s="16">
        <v>2018</v>
      </c>
      <c r="B168" s="37" t="str">
        <f t="shared" si="7"/>
        <v>Yes</v>
      </c>
      <c r="C168" s="4" t="s">
        <v>5513</v>
      </c>
      <c r="D168" t="s">
        <v>260</v>
      </c>
      <c r="E168" s="4" t="s">
        <v>7019</v>
      </c>
      <c r="F168" s="18">
        <v>700117873253</v>
      </c>
      <c r="G168" s="53">
        <v>0.13800000000000001</v>
      </c>
      <c r="H168" s="18">
        <f t="shared" si="6"/>
        <v>96616266508.914001</v>
      </c>
      <c r="I168" s="57">
        <f t="shared" si="8"/>
        <v>96.616266508913995</v>
      </c>
    </row>
    <row r="169" spans="1:9" ht="15" hidden="1" customHeight="1" x14ac:dyDescent="0.25">
      <c r="A169" s="16">
        <v>2008</v>
      </c>
      <c r="B169" s="37" t="str">
        <f t="shared" si="7"/>
        <v>Yes</v>
      </c>
      <c r="C169" s="4" t="s">
        <v>5535</v>
      </c>
      <c r="D169" t="s">
        <v>319</v>
      </c>
      <c r="E169" s="4" t="s">
        <v>7021</v>
      </c>
      <c r="F169" s="18">
        <v>23578084052</v>
      </c>
      <c r="G169" s="54" t="s">
        <v>2161</v>
      </c>
      <c r="H169" s="18">
        <f t="shared" si="6"/>
        <v>3065150926.7600002</v>
      </c>
      <c r="I169" s="57">
        <f t="shared" si="8"/>
        <v>3.0651509267600003</v>
      </c>
    </row>
    <row r="170" spans="1:9" ht="15" hidden="1" customHeight="1" x14ac:dyDescent="0.25">
      <c r="A170" s="16">
        <v>2020</v>
      </c>
      <c r="B170" s="37" t="str">
        <f t="shared" si="7"/>
        <v>Yes</v>
      </c>
      <c r="C170" s="4" t="s">
        <v>5574</v>
      </c>
      <c r="D170" t="s">
        <v>184</v>
      </c>
      <c r="E170" s="4" t="s">
        <v>7022</v>
      </c>
      <c r="F170" s="18">
        <v>63082047649</v>
      </c>
      <c r="G170" s="54" t="s">
        <v>5580</v>
      </c>
      <c r="H170" s="18">
        <f t="shared" si="6"/>
        <v>5633226855.0557003</v>
      </c>
      <c r="I170" s="57">
        <f t="shared" si="8"/>
        <v>5.6332268550557005</v>
      </c>
    </row>
    <row r="171" spans="1:9" ht="15" hidden="1" customHeight="1" x14ac:dyDescent="0.25">
      <c r="B171" s="37" t="str">
        <f t="shared" si="7"/>
        <v>No</v>
      </c>
      <c r="C171" s="4" t="s">
        <v>5642</v>
      </c>
      <c r="D171" t="s">
        <v>319</v>
      </c>
      <c r="E171" s="4" t="s">
        <v>7019</v>
      </c>
      <c r="F171" s="18">
        <v>1454458183</v>
      </c>
      <c r="G171" s="53">
        <v>0.17499999999999999</v>
      </c>
      <c r="H171" s="18">
        <f t="shared" si="6"/>
        <v>254530182.02499998</v>
      </c>
      <c r="I171" s="57">
        <f t="shared" si="8"/>
        <v>0.254530182025</v>
      </c>
    </row>
    <row r="172" spans="1:9" ht="15" hidden="1" customHeight="1" x14ac:dyDescent="0.25">
      <c r="B172" s="37" t="str">
        <f t="shared" si="7"/>
        <v>No</v>
      </c>
      <c r="C172" s="4" t="s">
        <v>5665</v>
      </c>
      <c r="D172" t="s">
        <v>319</v>
      </c>
      <c r="E172" s="4" t="s">
        <v>7020</v>
      </c>
      <c r="F172" s="18">
        <v>4042237864</v>
      </c>
      <c r="G172" s="53">
        <v>0.17499999999999999</v>
      </c>
      <c r="H172" s="18">
        <f t="shared" si="6"/>
        <v>707391626.19999993</v>
      </c>
      <c r="I172" s="57">
        <f t="shared" si="8"/>
        <v>0.70739162619999996</v>
      </c>
    </row>
    <row r="173" spans="1:9" ht="15" hidden="1" customHeight="1" x14ac:dyDescent="0.25">
      <c r="A173" s="16">
        <v>2000</v>
      </c>
      <c r="B173" s="37" t="str">
        <f t="shared" si="7"/>
        <v>Yes</v>
      </c>
      <c r="C173" s="4" t="s">
        <v>5694</v>
      </c>
      <c r="D173" t="s">
        <v>278</v>
      </c>
      <c r="E173" s="4" t="s">
        <v>7019</v>
      </c>
      <c r="F173" s="18">
        <v>396986899888</v>
      </c>
      <c r="G173" s="53">
        <v>0.14599999999999999</v>
      </c>
      <c r="H173" s="18">
        <f t="shared" si="6"/>
        <v>57960087383.647995</v>
      </c>
      <c r="I173" s="57">
        <f t="shared" si="8"/>
        <v>57.960087383647995</v>
      </c>
    </row>
    <row r="174" spans="1:9" ht="15" hidden="1" customHeight="1" x14ac:dyDescent="0.25">
      <c r="B174" s="37" t="str">
        <f t="shared" si="7"/>
        <v>No</v>
      </c>
      <c r="C174" s="4" t="s">
        <v>5710</v>
      </c>
      <c r="D174" t="s">
        <v>393</v>
      </c>
      <c r="E174" s="4" t="s">
        <v>7019</v>
      </c>
      <c r="F174" s="18">
        <v>1185474860</v>
      </c>
      <c r="G174" s="55">
        <v>0.16500000000000001</v>
      </c>
      <c r="H174" s="18">
        <f t="shared" si="6"/>
        <v>195603351.90000001</v>
      </c>
      <c r="I174" s="57">
        <f t="shared" si="8"/>
        <v>0.1956033519</v>
      </c>
    </row>
    <row r="175" spans="1:9" ht="15" hidden="1" customHeight="1" x14ac:dyDescent="0.25">
      <c r="A175" s="16">
        <v>2010</v>
      </c>
      <c r="B175" s="37" t="str">
        <f t="shared" si="7"/>
        <v>Yes</v>
      </c>
      <c r="C175" s="4" t="s">
        <v>5716</v>
      </c>
      <c r="D175" t="s">
        <v>184</v>
      </c>
      <c r="E175" s="4" t="s">
        <v>7019</v>
      </c>
      <c r="F175" s="18">
        <v>116527101097</v>
      </c>
      <c r="G175" s="54" t="s">
        <v>5720</v>
      </c>
      <c r="H175" s="18">
        <f t="shared" si="6"/>
        <v>5861313185.1791</v>
      </c>
      <c r="I175" s="57">
        <f t="shared" si="8"/>
        <v>5.8613131851790996</v>
      </c>
    </row>
    <row r="176" spans="1:9" ht="15" hidden="1" customHeight="1" x14ac:dyDescent="0.25">
      <c r="A176" s="16">
        <v>2009</v>
      </c>
      <c r="B176" s="37" t="str">
        <f t="shared" si="7"/>
        <v>Yes</v>
      </c>
      <c r="C176" s="4" t="s">
        <v>5775</v>
      </c>
      <c r="D176" t="s">
        <v>184</v>
      </c>
      <c r="E176" s="4" t="s">
        <v>7019</v>
      </c>
      <c r="F176" s="18">
        <v>61748586534</v>
      </c>
      <c r="G176" s="54" t="s">
        <v>5779</v>
      </c>
      <c r="H176" s="18">
        <f t="shared" si="6"/>
        <v>9114091372.4183998</v>
      </c>
      <c r="I176" s="57">
        <f t="shared" si="8"/>
        <v>9.1140913724184003</v>
      </c>
    </row>
    <row r="177" spans="1:9" ht="15" hidden="1" customHeight="1" x14ac:dyDescent="0.25">
      <c r="B177" s="37" t="str">
        <f t="shared" si="7"/>
        <v>No</v>
      </c>
      <c r="C177" s="4" t="s">
        <v>5842</v>
      </c>
      <c r="D177" t="s">
        <v>278</v>
      </c>
      <c r="E177" s="4" t="s">
        <v>7021</v>
      </c>
      <c r="F177" s="18">
        <v>1631486531</v>
      </c>
      <c r="G177" s="53">
        <v>0.17499999999999999</v>
      </c>
      <c r="H177" s="18">
        <f t="shared" si="6"/>
        <v>285510142.92499995</v>
      </c>
      <c r="I177" s="57">
        <f t="shared" si="8"/>
        <v>0.28551014292499993</v>
      </c>
    </row>
    <row r="178" spans="1:9" ht="15" hidden="1" customHeight="1" x14ac:dyDescent="0.25">
      <c r="B178" s="37" t="str">
        <f t="shared" si="7"/>
        <v>No</v>
      </c>
      <c r="C178" s="4" t="s">
        <v>5864</v>
      </c>
      <c r="D178" t="s">
        <v>319</v>
      </c>
      <c r="E178" s="4" t="s">
        <v>7020</v>
      </c>
      <c r="F178" s="18">
        <v>7628000011</v>
      </c>
      <c r="G178" s="53">
        <v>6.9000000000000006E-2</v>
      </c>
      <c r="H178" s="18">
        <f t="shared" si="6"/>
        <v>526332000.75900006</v>
      </c>
      <c r="I178" s="57">
        <f t="shared" si="8"/>
        <v>0.52633200075900011</v>
      </c>
    </row>
    <row r="179" spans="1:9" ht="15" hidden="1" customHeight="1" x14ac:dyDescent="0.25">
      <c r="A179" s="4">
        <v>2015</v>
      </c>
      <c r="B179" s="37" t="str">
        <f t="shared" si="7"/>
        <v>Yes</v>
      </c>
      <c r="C179" s="4" t="s">
        <v>5885</v>
      </c>
      <c r="D179" t="s">
        <v>319</v>
      </c>
      <c r="E179" s="4" t="s">
        <v>7022</v>
      </c>
      <c r="F179" s="18">
        <v>419015018371</v>
      </c>
      <c r="G179" s="53">
        <v>0.15</v>
      </c>
      <c r="H179" s="18">
        <f t="shared" si="6"/>
        <v>62852252755.649994</v>
      </c>
      <c r="I179" s="57">
        <f t="shared" si="8"/>
        <v>62.852252755649992</v>
      </c>
    </row>
    <row r="180" spans="1:9" ht="15" hidden="1" customHeight="1" x14ac:dyDescent="0.25">
      <c r="B180" s="37" t="str">
        <f t="shared" si="7"/>
        <v>No</v>
      </c>
      <c r="C180" s="4" t="s">
        <v>5917</v>
      </c>
      <c r="D180" t="s">
        <v>319</v>
      </c>
      <c r="E180" s="4" t="s">
        <v>7020</v>
      </c>
      <c r="F180" s="18">
        <v>11997800760</v>
      </c>
      <c r="G180" s="55">
        <v>0.16500000000000001</v>
      </c>
      <c r="H180" s="18">
        <f t="shared" si="6"/>
        <v>1979637125.4000001</v>
      </c>
      <c r="I180" s="57">
        <f t="shared" si="8"/>
        <v>1.9796371254</v>
      </c>
    </row>
    <row r="181" spans="1:9" ht="15" hidden="1" customHeight="1" x14ac:dyDescent="0.25">
      <c r="A181" s="16">
        <v>2005</v>
      </c>
      <c r="B181" s="37" t="str">
        <f t="shared" si="7"/>
        <v>Yes</v>
      </c>
      <c r="C181" s="4" t="s">
        <v>5936</v>
      </c>
      <c r="D181" t="s">
        <v>184</v>
      </c>
      <c r="E181" s="4" t="s">
        <v>7019</v>
      </c>
      <c r="F181" s="18">
        <v>1427380681294</v>
      </c>
      <c r="G181" s="54" t="s">
        <v>2341</v>
      </c>
      <c r="H181" s="18">
        <f t="shared" si="6"/>
        <v>142738068129.39999</v>
      </c>
      <c r="I181" s="57">
        <f t="shared" si="8"/>
        <v>142.73806812940001</v>
      </c>
    </row>
    <row r="182" spans="1:9" ht="15" hidden="1" customHeight="1" x14ac:dyDescent="0.25">
      <c r="A182" s="16">
        <v>2019</v>
      </c>
      <c r="B182" s="37" t="str">
        <f t="shared" si="7"/>
        <v>Yes</v>
      </c>
      <c r="C182" s="4" t="s">
        <v>5962</v>
      </c>
      <c r="D182" t="s">
        <v>113</v>
      </c>
      <c r="E182" s="4" t="s">
        <v>7021</v>
      </c>
      <c r="F182" s="18">
        <v>88927263724</v>
      </c>
      <c r="G182" s="54" t="s">
        <v>193</v>
      </c>
      <c r="H182" s="18">
        <f t="shared" si="6"/>
        <v>5780272142.0600004</v>
      </c>
      <c r="I182" s="57">
        <f t="shared" si="8"/>
        <v>5.7802721420600003</v>
      </c>
    </row>
    <row r="183" spans="1:9" ht="15" hidden="1" customHeight="1" x14ac:dyDescent="0.25">
      <c r="B183" s="37" t="str">
        <f t="shared" si="7"/>
        <v>No</v>
      </c>
      <c r="C183" s="4" t="s">
        <v>5994</v>
      </c>
      <c r="D183" t="s">
        <v>393</v>
      </c>
      <c r="E183" s="4" t="s">
        <v>7019</v>
      </c>
      <c r="F183" s="18">
        <v>860840740</v>
      </c>
      <c r="G183" s="53">
        <v>0.17499999999999999</v>
      </c>
      <c r="H183" s="18">
        <f t="shared" si="6"/>
        <v>150647129.5</v>
      </c>
      <c r="I183" s="57">
        <f t="shared" si="8"/>
        <v>0.1506471295</v>
      </c>
    </row>
    <row r="184" spans="1:9" ht="15" customHeight="1" x14ac:dyDescent="0.25">
      <c r="A184" s="4">
        <v>2012</v>
      </c>
      <c r="B184" s="65" t="s">
        <v>198</v>
      </c>
      <c r="C184" s="4" t="s">
        <v>6005</v>
      </c>
      <c r="D184" t="s">
        <v>393</v>
      </c>
      <c r="E184" s="4" t="s">
        <v>7022</v>
      </c>
      <c r="F184" s="18">
        <v>1691275156</v>
      </c>
      <c r="G184" s="53">
        <v>0.17499999999999999</v>
      </c>
      <c r="H184" s="18">
        <f t="shared" si="6"/>
        <v>295973152.29999995</v>
      </c>
      <c r="I184" s="57">
        <f t="shared" si="8"/>
        <v>0.29597315229999993</v>
      </c>
    </row>
    <row r="185" spans="1:9" ht="15" hidden="1" customHeight="1" x14ac:dyDescent="0.25">
      <c r="B185" s="37" t="str">
        <f t="shared" si="7"/>
        <v>No</v>
      </c>
      <c r="C185" s="4" t="s">
        <v>6022</v>
      </c>
      <c r="D185" t="s">
        <v>393</v>
      </c>
      <c r="E185" s="4" t="s">
        <v>7019</v>
      </c>
      <c r="F185" s="18">
        <v>772950710</v>
      </c>
      <c r="G185" s="55">
        <v>0.16500000000000001</v>
      </c>
      <c r="H185" s="18">
        <f t="shared" si="6"/>
        <v>127536867.15000001</v>
      </c>
      <c r="I185" s="57">
        <f t="shared" si="8"/>
        <v>0.12753686715000001</v>
      </c>
    </row>
    <row r="186" spans="1:9" ht="15" customHeight="1" x14ac:dyDescent="0.25">
      <c r="A186" s="4">
        <v>2012</v>
      </c>
      <c r="B186" s="65" t="s">
        <v>198</v>
      </c>
      <c r="C186" s="4" t="s">
        <v>6024</v>
      </c>
      <c r="D186" t="s">
        <v>393</v>
      </c>
      <c r="E186" s="4" t="s">
        <v>7022</v>
      </c>
      <c r="F186" s="18">
        <v>904181492</v>
      </c>
      <c r="G186" s="54" t="s">
        <v>6028</v>
      </c>
      <c r="H186" s="18">
        <f t="shared" si="6"/>
        <v>40688167.140000001</v>
      </c>
      <c r="I186" s="57">
        <f t="shared" si="8"/>
        <v>4.0688167140000002E-2</v>
      </c>
    </row>
    <row r="187" spans="1:9" ht="15" hidden="1" customHeight="1" x14ac:dyDescent="0.25">
      <c r="B187" s="37" t="s">
        <v>126</v>
      </c>
      <c r="C187" s="4" t="s">
        <v>6045</v>
      </c>
      <c r="D187" t="s">
        <v>319</v>
      </c>
      <c r="E187" s="4" t="s">
        <v>7020</v>
      </c>
      <c r="F187" s="18">
        <v>34326058557</v>
      </c>
      <c r="G187" s="53">
        <v>0.19800000000000001</v>
      </c>
      <c r="H187" s="18">
        <f t="shared" si="6"/>
        <v>6796559594.2860003</v>
      </c>
      <c r="I187" s="57">
        <f t="shared" si="8"/>
        <v>6.7965595942860002</v>
      </c>
    </row>
    <row r="188" spans="1:9" ht="15" customHeight="1" x14ac:dyDescent="0.25">
      <c r="A188" s="4">
        <v>2014</v>
      </c>
      <c r="B188" s="65" t="s">
        <v>198</v>
      </c>
      <c r="C188" s="4" t="s">
        <v>6063</v>
      </c>
      <c r="D188" t="s">
        <v>393</v>
      </c>
      <c r="E188" s="4" t="s">
        <v>7022</v>
      </c>
      <c r="F188" s="18">
        <v>2984706243</v>
      </c>
      <c r="G188" s="53">
        <v>0.17499999999999999</v>
      </c>
      <c r="H188" s="18">
        <f t="shared" si="6"/>
        <v>522323592.52499998</v>
      </c>
      <c r="I188" s="57">
        <f t="shared" si="8"/>
        <v>0.52232359252499994</v>
      </c>
    </row>
    <row r="189" spans="1:9" ht="15" hidden="1" customHeight="1" x14ac:dyDescent="0.25">
      <c r="B189" s="37" t="str">
        <f t="shared" si="7"/>
        <v>No</v>
      </c>
      <c r="C189" s="4" t="s">
        <v>6083</v>
      </c>
      <c r="D189" t="s">
        <v>184</v>
      </c>
      <c r="E189" s="4" t="s">
        <v>7019</v>
      </c>
      <c r="F189" s="18">
        <v>530883869004</v>
      </c>
      <c r="G189" s="54" t="s">
        <v>6089</v>
      </c>
      <c r="H189" s="18">
        <f t="shared" si="6"/>
        <v>92373793206.695999</v>
      </c>
      <c r="I189" s="57">
        <f t="shared" si="8"/>
        <v>92.373793206695993</v>
      </c>
    </row>
    <row r="190" spans="1:9" ht="15" hidden="1" customHeight="1" x14ac:dyDescent="0.25">
      <c r="A190" s="4">
        <v>2009</v>
      </c>
      <c r="B190" s="37" t="str">
        <f t="shared" si="7"/>
        <v>Yes</v>
      </c>
      <c r="C190" s="4" t="s">
        <v>6127</v>
      </c>
      <c r="D190" t="s">
        <v>184</v>
      </c>
      <c r="E190" s="4" t="s">
        <v>7019</v>
      </c>
      <c r="F190" s="18">
        <v>800640155387</v>
      </c>
      <c r="G190" s="53">
        <v>8.9099999999999999E-2</v>
      </c>
      <c r="H190" s="18">
        <f t="shared" si="6"/>
        <v>71337037844.981705</v>
      </c>
      <c r="I190" s="57">
        <f t="shared" si="8"/>
        <v>71.337037844981708</v>
      </c>
    </row>
    <row r="191" spans="1:9" ht="15" hidden="1" customHeight="1" x14ac:dyDescent="0.25">
      <c r="B191" s="37" t="str">
        <f t="shared" si="7"/>
        <v>No</v>
      </c>
      <c r="C191" s="4" t="s">
        <v>6148</v>
      </c>
      <c r="D191" t="s">
        <v>260</v>
      </c>
      <c r="E191" s="4" t="s">
        <v>7020</v>
      </c>
      <c r="F191" s="18">
        <v>11079795397</v>
      </c>
      <c r="G191" s="55">
        <v>0.16500000000000001</v>
      </c>
      <c r="H191" s="18">
        <f t="shared" si="6"/>
        <v>1828166240.5050001</v>
      </c>
      <c r="I191" s="57">
        <f t="shared" si="8"/>
        <v>1.8281662405050001</v>
      </c>
    </row>
    <row r="192" spans="1:9" ht="15" hidden="1" customHeight="1" x14ac:dyDescent="0.25">
      <c r="B192" s="37" t="str">
        <f t="shared" si="7"/>
        <v>No</v>
      </c>
      <c r="C192" s="4" t="s">
        <v>6162</v>
      </c>
      <c r="D192" t="s">
        <v>278</v>
      </c>
      <c r="E192" s="4" t="s">
        <v>7019</v>
      </c>
      <c r="F192" s="18"/>
      <c r="G192" s="53">
        <v>0.12479999999999999</v>
      </c>
      <c r="H192" s="18">
        <f t="shared" si="6"/>
        <v>0</v>
      </c>
      <c r="I192" s="57">
        <f t="shared" si="8"/>
        <v>0</v>
      </c>
    </row>
    <row r="193" spans="1:9" hidden="1" x14ac:dyDescent="0.25">
      <c r="A193" s="4">
        <v>2019</v>
      </c>
      <c r="B193" s="37" t="str">
        <f t="shared" si="7"/>
        <v>Yes</v>
      </c>
      <c r="C193" s="4" t="s">
        <v>6175</v>
      </c>
      <c r="D193" t="s">
        <v>184</v>
      </c>
      <c r="E193" s="4" t="s">
        <v>7021</v>
      </c>
      <c r="F193" s="18">
        <v>8746270636</v>
      </c>
      <c r="G193" s="53">
        <v>0.17499999999999999</v>
      </c>
      <c r="H193" s="18">
        <f t="shared" si="6"/>
        <v>1530597361.3</v>
      </c>
      <c r="I193" s="57">
        <f t="shared" si="8"/>
        <v>1.5305973612999999</v>
      </c>
    </row>
    <row r="194" spans="1:9" ht="15" hidden="1" customHeight="1" x14ac:dyDescent="0.25">
      <c r="A194" s="16">
        <v>2018</v>
      </c>
      <c r="B194" s="37" t="str">
        <f t="shared" si="7"/>
        <v>Yes</v>
      </c>
      <c r="C194" s="4" t="s">
        <v>6237</v>
      </c>
      <c r="D194" t="s">
        <v>319</v>
      </c>
      <c r="E194" s="4" t="s">
        <v>7020</v>
      </c>
      <c r="F194" s="18">
        <v>58001200572</v>
      </c>
      <c r="G194" s="53">
        <v>0.06</v>
      </c>
      <c r="H194" s="18">
        <f t="shared" ref="H194:H219" si="9">G194*F194</f>
        <v>3480072034.3199997</v>
      </c>
      <c r="I194" s="57">
        <f t="shared" si="8"/>
        <v>3.4800720343199996</v>
      </c>
    </row>
    <row r="195" spans="1:9" ht="15" hidden="1" customHeight="1" x14ac:dyDescent="0.25">
      <c r="A195" s="16">
        <v>2010</v>
      </c>
      <c r="B195" s="37" t="str">
        <f t="shared" ref="B195:B219" si="10">IF(ISBLANK(A195),"No","Yes")</f>
        <v>Yes</v>
      </c>
      <c r="C195" s="4" t="s">
        <v>6282</v>
      </c>
      <c r="D195" t="s">
        <v>278</v>
      </c>
      <c r="E195" s="4" t="s">
        <v>7022</v>
      </c>
      <c r="F195" s="18">
        <v>504992757704</v>
      </c>
      <c r="G195" s="54" t="s">
        <v>454</v>
      </c>
      <c r="H195" s="18">
        <f t="shared" si="9"/>
        <v>75748913655.599991</v>
      </c>
      <c r="I195" s="57">
        <f t="shared" si="8"/>
        <v>75.748913655599992</v>
      </c>
    </row>
    <row r="196" spans="1:9" ht="15" customHeight="1" x14ac:dyDescent="0.25">
      <c r="A196" s="16">
        <v>2011</v>
      </c>
      <c r="B196" s="65" t="s">
        <v>198</v>
      </c>
      <c r="C196" s="4" t="s">
        <v>6310</v>
      </c>
      <c r="D196" t="s">
        <v>278</v>
      </c>
      <c r="E196" s="4" t="s">
        <v>7021</v>
      </c>
      <c r="F196" s="18">
        <v>3621222382</v>
      </c>
      <c r="G196" s="53">
        <v>0.17499999999999999</v>
      </c>
      <c r="H196" s="18">
        <f t="shared" si="9"/>
        <v>633713916.8499999</v>
      </c>
      <c r="I196" s="57">
        <f t="shared" ref="I196:I219" si="11">H196/1000000000</f>
        <v>0.63371391684999989</v>
      </c>
    </row>
    <row r="197" spans="1:9" ht="15" hidden="1" customHeight="1" x14ac:dyDescent="0.25">
      <c r="B197" s="37" t="str">
        <f t="shared" si="10"/>
        <v>No</v>
      </c>
      <c r="C197" s="4" t="s">
        <v>6342</v>
      </c>
      <c r="D197" t="s">
        <v>319</v>
      </c>
      <c r="E197" s="4" t="s">
        <v>7020</v>
      </c>
      <c r="F197" s="18">
        <v>8413200567</v>
      </c>
      <c r="G197" s="54" t="s">
        <v>6346</v>
      </c>
      <c r="H197" s="18">
        <f t="shared" si="9"/>
        <v>516570514.81380004</v>
      </c>
      <c r="I197" s="57">
        <f t="shared" si="11"/>
        <v>0.51657051481380001</v>
      </c>
    </row>
    <row r="198" spans="1:9" ht="15" customHeight="1" x14ac:dyDescent="0.25">
      <c r="A198" s="16">
        <v>2015</v>
      </c>
      <c r="B198" s="65" t="s">
        <v>198</v>
      </c>
      <c r="C198" s="4" t="s">
        <v>6362</v>
      </c>
      <c r="D198" t="s">
        <v>278</v>
      </c>
      <c r="E198" s="4" t="s">
        <v>7022</v>
      </c>
      <c r="F198" s="18">
        <v>469231309</v>
      </c>
      <c r="G198" s="54" t="s">
        <v>3058</v>
      </c>
      <c r="H198" s="18">
        <f t="shared" si="9"/>
        <v>42230817.809999995</v>
      </c>
      <c r="I198" s="57">
        <f t="shared" si="11"/>
        <v>4.2230817809999995E-2</v>
      </c>
    </row>
    <row r="199" spans="1:9" ht="15" hidden="1" customHeight="1" x14ac:dyDescent="0.25">
      <c r="B199" s="37" t="str">
        <f t="shared" si="10"/>
        <v>No</v>
      </c>
      <c r="C199" s="4" t="s">
        <v>6389</v>
      </c>
      <c r="D199" t="s">
        <v>393</v>
      </c>
      <c r="E199" s="4" t="s">
        <v>7019</v>
      </c>
      <c r="F199" s="18">
        <v>24460196270</v>
      </c>
      <c r="G199" s="53">
        <v>7.4999999999999997E-2</v>
      </c>
      <c r="H199" s="18">
        <f t="shared" si="9"/>
        <v>1834514720.25</v>
      </c>
      <c r="I199" s="57">
        <f t="shared" si="11"/>
        <v>1.8345147202500001</v>
      </c>
    </row>
    <row r="200" spans="1:9" ht="15" hidden="1" customHeight="1" x14ac:dyDescent="0.25">
      <c r="A200" s="16">
        <v>2013</v>
      </c>
      <c r="B200" s="37" t="str">
        <f t="shared" si="10"/>
        <v>Yes</v>
      </c>
      <c r="C200" s="4" t="s">
        <v>6407</v>
      </c>
      <c r="D200" t="s">
        <v>260</v>
      </c>
      <c r="E200" s="4" t="s">
        <v>7021</v>
      </c>
      <c r="F200" s="18">
        <v>46686741814</v>
      </c>
      <c r="G200" s="54" t="s">
        <v>2368</v>
      </c>
      <c r="H200" s="18">
        <f t="shared" si="9"/>
        <v>7936746108.3800001</v>
      </c>
      <c r="I200" s="57">
        <f t="shared" si="11"/>
        <v>7.9367461083800004</v>
      </c>
    </row>
    <row r="201" spans="1:9" ht="15" hidden="1" customHeight="1" x14ac:dyDescent="0.25">
      <c r="A201" s="16">
        <v>2010</v>
      </c>
      <c r="B201" s="37" t="str">
        <f t="shared" si="10"/>
        <v>Yes</v>
      </c>
      <c r="C201" s="4" t="s">
        <v>6433</v>
      </c>
      <c r="D201" t="s">
        <v>184</v>
      </c>
      <c r="E201" s="4" t="s">
        <v>7022</v>
      </c>
      <c r="F201" s="18">
        <v>819035182929</v>
      </c>
      <c r="G201" s="53">
        <v>0.1153</v>
      </c>
      <c r="H201" s="18">
        <f t="shared" si="9"/>
        <v>94434756591.713699</v>
      </c>
      <c r="I201" s="57">
        <f t="shared" si="11"/>
        <v>94.434756591713693</v>
      </c>
    </row>
    <row r="202" spans="1:9" ht="15" hidden="1" customHeight="1" x14ac:dyDescent="0.25">
      <c r="B202" s="37" t="str">
        <f t="shared" si="10"/>
        <v>No</v>
      </c>
      <c r="C202" s="4" t="s">
        <v>6481</v>
      </c>
      <c r="D202" t="s">
        <v>184</v>
      </c>
      <c r="E202" s="4" t="s">
        <v>7022</v>
      </c>
      <c r="F202" s="18">
        <v>45231428571</v>
      </c>
      <c r="G202" s="53">
        <v>6.7000000000000004E-2</v>
      </c>
      <c r="H202" s="18">
        <f t="shared" si="9"/>
        <v>3030505714.257</v>
      </c>
      <c r="I202" s="57">
        <f t="shared" si="11"/>
        <v>3.030505714257</v>
      </c>
    </row>
    <row r="203" spans="1:9" ht="15" hidden="1" customHeight="1" x14ac:dyDescent="0.25">
      <c r="B203" s="37" t="str">
        <f t="shared" si="10"/>
        <v>No</v>
      </c>
      <c r="C203" s="4" t="s">
        <v>6500</v>
      </c>
      <c r="D203" t="s">
        <v>393</v>
      </c>
      <c r="E203" s="4" t="s">
        <v>7019</v>
      </c>
      <c r="F203" s="18">
        <v>943269800</v>
      </c>
      <c r="G203" s="53">
        <v>0.17499999999999999</v>
      </c>
      <c r="H203" s="18">
        <f t="shared" si="9"/>
        <v>165072215</v>
      </c>
      <c r="I203" s="57">
        <f t="shared" si="11"/>
        <v>0.16507221499999999</v>
      </c>
    </row>
    <row r="204" spans="1:9" ht="15" hidden="1" customHeight="1" x14ac:dyDescent="0.25">
      <c r="B204" s="37" t="str">
        <f t="shared" si="10"/>
        <v>No</v>
      </c>
      <c r="C204" s="4" t="s">
        <v>6515</v>
      </c>
      <c r="D204" t="s">
        <v>278</v>
      </c>
      <c r="E204" s="4" t="s">
        <v>7022</v>
      </c>
      <c r="F204" s="18">
        <v>63100961</v>
      </c>
      <c r="G204" s="53">
        <v>0.17499999999999999</v>
      </c>
      <c r="H204" s="18">
        <f t="shared" si="9"/>
        <v>11042668.174999999</v>
      </c>
      <c r="I204" s="57">
        <f t="shared" si="11"/>
        <v>1.1042668174999999E-2</v>
      </c>
    </row>
    <row r="205" spans="1:9" ht="15" hidden="1" customHeight="1" x14ac:dyDescent="0.25">
      <c r="A205" s="4">
        <v>2018</v>
      </c>
      <c r="B205" s="37" t="str">
        <f t="shared" si="10"/>
        <v>Yes</v>
      </c>
      <c r="C205" s="4" t="s">
        <v>6532</v>
      </c>
      <c r="D205" t="s">
        <v>319</v>
      </c>
      <c r="E205" s="4" t="s">
        <v>7020</v>
      </c>
      <c r="F205" s="18">
        <v>35170000000</v>
      </c>
      <c r="G205" s="53">
        <v>4.4999999999999998E-2</v>
      </c>
      <c r="H205" s="18">
        <f t="shared" si="9"/>
        <v>1582650000</v>
      </c>
      <c r="I205" s="57">
        <f t="shared" si="11"/>
        <v>1.5826499999999999</v>
      </c>
    </row>
    <row r="206" spans="1:9" ht="15" hidden="1" customHeight="1" x14ac:dyDescent="0.25">
      <c r="A206" s="4">
        <v>2016</v>
      </c>
      <c r="B206" s="37" t="str">
        <f t="shared" si="10"/>
        <v>Yes</v>
      </c>
      <c r="C206" s="4" t="s">
        <v>6582</v>
      </c>
      <c r="D206" t="s">
        <v>184</v>
      </c>
      <c r="E206" s="4" t="s">
        <v>7021</v>
      </c>
      <c r="F206" s="18">
        <v>200085537744</v>
      </c>
      <c r="G206" s="54" t="s">
        <v>6588</v>
      </c>
      <c r="H206" s="18">
        <f t="shared" si="9"/>
        <v>35615225718.431999</v>
      </c>
      <c r="I206" s="57">
        <f t="shared" si="11"/>
        <v>35.615225718432001</v>
      </c>
    </row>
    <row r="207" spans="1:9" ht="15" hidden="1" customHeight="1" x14ac:dyDescent="0.25">
      <c r="B207" s="37" t="s">
        <v>126</v>
      </c>
      <c r="C207" s="4" t="s">
        <v>6651</v>
      </c>
      <c r="D207" t="s">
        <v>260</v>
      </c>
      <c r="E207" s="4" t="s">
        <v>7019</v>
      </c>
      <c r="F207" s="18">
        <v>415021590683</v>
      </c>
      <c r="G207" s="53">
        <v>0.14499999999999999</v>
      </c>
      <c r="H207" s="18">
        <f t="shared" si="9"/>
        <v>60178130649.034996</v>
      </c>
      <c r="I207" s="57">
        <f t="shared" si="11"/>
        <v>60.178130649034998</v>
      </c>
    </row>
    <row r="208" spans="1:9" ht="15" hidden="1" customHeight="1" x14ac:dyDescent="0.25">
      <c r="B208" s="37" t="s">
        <v>126</v>
      </c>
      <c r="C208" s="4" t="s">
        <v>6666</v>
      </c>
      <c r="D208" t="s">
        <v>184</v>
      </c>
      <c r="E208" s="4" t="s">
        <v>7019</v>
      </c>
      <c r="F208" s="18">
        <v>3131377762925</v>
      </c>
      <c r="G208" s="54" t="s">
        <v>824</v>
      </c>
      <c r="H208" s="18">
        <f t="shared" si="9"/>
        <v>438392886809.50006</v>
      </c>
      <c r="I208" s="57">
        <f t="shared" si="11"/>
        <v>438.39288680950006</v>
      </c>
    </row>
    <row r="209" spans="1:9" ht="15" hidden="1" customHeight="1" x14ac:dyDescent="0.25">
      <c r="A209" s="4">
        <v>2013</v>
      </c>
      <c r="B209" s="37" t="str">
        <f t="shared" si="10"/>
        <v>Yes</v>
      </c>
      <c r="C209" s="4" t="s">
        <v>6682</v>
      </c>
      <c r="D209" t="s">
        <v>903</v>
      </c>
      <c r="E209" s="4" t="s">
        <v>7019</v>
      </c>
      <c r="F209" s="18">
        <v>23315080560000</v>
      </c>
      <c r="G209" s="53">
        <v>0.96199999999999997</v>
      </c>
      <c r="H209" s="18">
        <f t="shared" si="9"/>
        <v>22429107498720</v>
      </c>
      <c r="I209" s="57">
        <f t="shared" si="11"/>
        <v>22429.107498720001</v>
      </c>
    </row>
    <row r="210" spans="1:9" hidden="1" x14ac:dyDescent="0.25">
      <c r="A210" s="4">
        <v>2015</v>
      </c>
      <c r="B210" s="37" t="str">
        <f t="shared" si="10"/>
        <v>Yes</v>
      </c>
      <c r="C210" s="4" t="s">
        <v>6701</v>
      </c>
      <c r="D210" t="s">
        <v>393</v>
      </c>
      <c r="E210" s="4" t="s">
        <v>7019</v>
      </c>
      <c r="F210" s="18">
        <v>59319484710</v>
      </c>
      <c r="G210" s="54" t="s">
        <v>1949</v>
      </c>
      <c r="H210" s="18">
        <f t="shared" si="9"/>
        <v>4864197746.2200003</v>
      </c>
      <c r="I210" s="57">
        <f t="shared" si="11"/>
        <v>4.8641977462200003</v>
      </c>
    </row>
    <row r="211" spans="1:9" hidden="1" x14ac:dyDescent="0.25">
      <c r="A211" s="4">
        <v>2011</v>
      </c>
      <c r="B211" s="37" t="str">
        <f t="shared" si="10"/>
        <v>Yes</v>
      </c>
      <c r="C211" s="4" t="s">
        <v>6763</v>
      </c>
      <c r="D211" t="s">
        <v>184</v>
      </c>
      <c r="E211" s="4" t="s">
        <v>7021</v>
      </c>
      <c r="F211" s="18">
        <v>69238903106</v>
      </c>
      <c r="G211" s="54" t="s">
        <v>612</v>
      </c>
      <c r="H211" s="18">
        <f t="shared" si="9"/>
        <v>13847780621.200001</v>
      </c>
      <c r="I211" s="57">
        <f t="shared" si="11"/>
        <v>13.8477806212</v>
      </c>
    </row>
    <row r="212" spans="1:9" x14ac:dyDescent="0.25">
      <c r="A212" s="4">
        <v>2016</v>
      </c>
      <c r="B212" s="37" t="str">
        <f t="shared" si="10"/>
        <v>Yes</v>
      </c>
      <c r="C212" s="4" t="s">
        <v>6796</v>
      </c>
      <c r="D212" t="s">
        <v>278</v>
      </c>
      <c r="E212" s="4" t="s">
        <v>7021</v>
      </c>
      <c r="F212" s="18">
        <v>956332655</v>
      </c>
      <c r="G212" s="54" t="s">
        <v>6803</v>
      </c>
      <c r="H212" s="18">
        <f t="shared" si="9"/>
        <v>212305849.41</v>
      </c>
      <c r="I212" s="57">
        <f t="shared" si="11"/>
        <v>0.21230584941</v>
      </c>
    </row>
    <row r="213" spans="1:9" ht="15" hidden="1" customHeight="1" x14ac:dyDescent="0.25">
      <c r="B213" s="37" t="str">
        <f t="shared" si="10"/>
        <v>No</v>
      </c>
      <c r="C213" s="4" t="s">
        <v>6821</v>
      </c>
      <c r="D213" t="s">
        <v>393</v>
      </c>
      <c r="E213" s="4" t="s">
        <v>7022</v>
      </c>
      <c r="F213" s="18">
        <v>482359318767</v>
      </c>
      <c r="G213" s="55">
        <v>0.16500000000000001</v>
      </c>
      <c r="H213" s="18">
        <f t="shared" si="9"/>
        <v>79589287596.555008</v>
      </c>
      <c r="I213" s="57">
        <f t="shared" si="11"/>
        <v>79.58928759655501</v>
      </c>
    </row>
    <row r="214" spans="1:9" ht="15" hidden="1" customHeight="1" x14ac:dyDescent="0.25">
      <c r="A214" s="4">
        <v>2009</v>
      </c>
      <c r="B214" s="37" t="str">
        <f t="shared" si="10"/>
        <v>Yes</v>
      </c>
      <c r="C214" s="4" t="s">
        <v>6842</v>
      </c>
      <c r="D214" t="s">
        <v>278</v>
      </c>
      <c r="E214" s="4" t="s">
        <v>7021</v>
      </c>
      <c r="F214" s="18">
        <v>245213686369</v>
      </c>
      <c r="G214" s="54" t="s">
        <v>2485</v>
      </c>
      <c r="H214" s="18">
        <f t="shared" si="9"/>
        <v>28690001305.173</v>
      </c>
      <c r="I214" s="57">
        <f t="shared" si="11"/>
        <v>28.690001305173002</v>
      </c>
    </row>
    <row r="215" spans="1:9" ht="15" hidden="1" customHeight="1" x14ac:dyDescent="0.25">
      <c r="B215" s="37" t="str">
        <f t="shared" si="10"/>
        <v>No</v>
      </c>
      <c r="C215" s="4" t="s">
        <v>6896</v>
      </c>
      <c r="D215" t="s">
        <v>393</v>
      </c>
      <c r="E215" s="4" t="s">
        <v>7019</v>
      </c>
      <c r="F215" s="18">
        <v>4204000000</v>
      </c>
      <c r="G215" s="53">
        <v>0.17499999999999999</v>
      </c>
      <c r="H215" s="18">
        <f t="shared" si="9"/>
        <v>735700000</v>
      </c>
      <c r="I215" s="57">
        <f t="shared" si="11"/>
        <v>0.73570000000000002</v>
      </c>
    </row>
    <row r="216" spans="1:9" ht="15" customHeight="1" x14ac:dyDescent="0.25">
      <c r="A216" s="4">
        <v>2019</v>
      </c>
      <c r="B216" s="65" t="s">
        <v>198</v>
      </c>
      <c r="C216" s="4" t="s">
        <v>6908</v>
      </c>
      <c r="D216" t="s">
        <v>260</v>
      </c>
      <c r="E216" s="4" t="s">
        <v>7021</v>
      </c>
      <c r="F216" s="18">
        <v>18036800000</v>
      </c>
      <c r="G216" s="53">
        <v>6.3E-2</v>
      </c>
      <c r="H216" s="18">
        <f t="shared" si="9"/>
        <v>1136318400</v>
      </c>
      <c r="I216" s="57">
        <f t="shared" si="11"/>
        <v>1.1363184</v>
      </c>
    </row>
    <row r="217" spans="1:9" ht="15" hidden="1" customHeight="1" x14ac:dyDescent="0.25">
      <c r="B217" s="37" t="str">
        <f t="shared" si="10"/>
        <v>No</v>
      </c>
      <c r="C217" s="4" t="s">
        <v>6927</v>
      </c>
      <c r="D217" t="s">
        <v>260</v>
      </c>
      <c r="E217" s="4" t="s">
        <v>7020</v>
      </c>
      <c r="F217" s="18">
        <v>21606161066</v>
      </c>
      <c r="G217" s="53">
        <v>5.5E-2</v>
      </c>
      <c r="H217" s="18">
        <f t="shared" si="9"/>
        <v>1188338858.6300001</v>
      </c>
      <c r="I217" s="57">
        <f t="shared" si="11"/>
        <v>1.1883388586300001</v>
      </c>
    </row>
    <row r="218" spans="1:9" ht="15" hidden="1" customHeight="1" x14ac:dyDescent="0.25">
      <c r="A218" s="4">
        <v>2016</v>
      </c>
      <c r="B218" s="37" t="str">
        <f t="shared" si="10"/>
        <v>Yes</v>
      </c>
      <c r="C218" s="4" t="s">
        <v>6946</v>
      </c>
      <c r="D218" t="s">
        <v>319</v>
      </c>
      <c r="E218" s="4" t="s">
        <v>7021</v>
      </c>
      <c r="F218" s="18">
        <v>26720073435</v>
      </c>
      <c r="G218" s="54" t="s">
        <v>2045</v>
      </c>
      <c r="H218" s="18">
        <f t="shared" si="9"/>
        <v>3206408812.1999998</v>
      </c>
      <c r="I218" s="57">
        <f t="shared" si="11"/>
        <v>3.2064088121999998</v>
      </c>
    </row>
    <row r="219" spans="1:9" ht="15" hidden="1" customHeight="1" x14ac:dyDescent="0.25">
      <c r="A219" s="4">
        <v>2017</v>
      </c>
      <c r="B219" s="37" t="str">
        <f t="shared" si="10"/>
        <v>Yes</v>
      </c>
      <c r="C219" s="4" t="s">
        <v>6985</v>
      </c>
      <c r="D219" t="s">
        <v>319</v>
      </c>
      <c r="E219" s="4" t="s">
        <v>7021</v>
      </c>
      <c r="F219" s="18">
        <v>28371238665</v>
      </c>
      <c r="G219" s="53">
        <v>8.7999999999999995E-2</v>
      </c>
      <c r="H219" s="18">
        <f t="shared" si="9"/>
        <v>2496669002.52</v>
      </c>
      <c r="I219" s="57">
        <f t="shared" si="11"/>
        <v>2.49666900252</v>
      </c>
    </row>
    <row r="220" spans="1:9" x14ac:dyDescent="0.25">
      <c r="G220" s="53"/>
    </row>
    <row r="221" spans="1:9" x14ac:dyDescent="0.25">
      <c r="G221" s="53"/>
    </row>
    <row r="222" spans="1:9" x14ac:dyDescent="0.25">
      <c r="F222" s="7" t="e">
        <f>F218*#REF!</f>
        <v>#REF!</v>
      </c>
      <c r="G222" s="53"/>
    </row>
    <row r="223" spans="1:9" x14ac:dyDescent="0.25">
      <c r="G223" s="53"/>
    </row>
    <row r="224" spans="1:9" x14ac:dyDescent="0.25">
      <c r="G224" s="53"/>
    </row>
    <row r="225" spans="7:7" x14ac:dyDescent="0.25">
      <c r="G225" s="53"/>
    </row>
    <row r="226" spans="7:7" x14ac:dyDescent="0.25">
      <c r="G226" s="53"/>
    </row>
    <row r="227" spans="7:7" x14ac:dyDescent="0.25">
      <c r="G227" s="53"/>
    </row>
    <row r="228" spans="7:7" x14ac:dyDescent="0.25">
      <c r="G228" s="53"/>
    </row>
    <row r="229" spans="7:7" x14ac:dyDescent="0.25">
      <c r="G229" s="53"/>
    </row>
    <row r="230" spans="7:7" x14ac:dyDescent="0.25">
      <c r="G230" s="53"/>
    </row>
    <row r="231" spans="7:7" x14ac:dyDescent="0.25">
      <c r="G231" s="53"/>
    </row>
    <row r="232" spans="7:7" x14ac:dyDescent="0.25">
      <c r="G232" s="53"/>
    </row>
    <row r="233" spans="7:7" x14ac:dyDescent="0.25">
      <c r="G233" s="53"/>
    </row>
    <row r="234" spans="7:7" x14ac:dyDescent="0.25">
      <c r="G234" s="53"/>
    </row>
    <row r="235" spans="7:7" x14ac:dyDescent="0.25">
      <c r="G235" s="53"/>
    </row>
    <row r="236" spans="7:7" x14ac:dyDescent="0.25">
      <c r="G236" s="53"/>
    </row>
    <row r="237" spans="7:7" x14ac:dyDescent="0.25">
      <c r="G237" s="53"/>
    </row>
    <row r="238" spans="7:7" x14ac:dyDescent="0.25">
      <c r="G238" s="53"/>
    </row>
    <row r="239" spans="7:7" x14ac:dyDescent="0.25">
      <c r="G239" s="53"/>
    </row>
    <row r="240" spans="7:7" x14ac:dyDescent="0.25">
      <c r="G240" s="53"/>
    </row>
    <row r="241" spans="7:7" x14ac:dyDescent="0.25">
      <c r="G241" s="53"/>
    </row>
    <row r="242" spans="7:7" x14ac:dyDescent="0.25">
      <c r="G242" s="53"/>
    </row>
    <row r="243" spans="7:7" x14ac:dyDescent="0.25">
      <c r="G243" s="53"/>
    </row>
    <row r="244" spans="7:7" x14ac:dyDescent="0.25">
      <c r="G244" s="53"/>
    </row>
    <row r="245" spans="7:7" x14ac:dyDescent="0.25">
      <c r="G245" s="53"/>
    </row>
    <row r="246" spans="7:7" x14ac:dyDescent="0.25">
      <c r="G246" s="53"/>
    </row>
    <row r="247" spans="7:7" x14ac:dyDescent="0.25">
      <c r="G247" s="53"/>
    </row>
    <row r="248" spans="7:7" x14ac:dyDescent="0.25">
      <c r="G248" s="53"/>
    </row>
    <row r="249" spans="7:7" x14ac:dyDescent="0.25">
      <c r="G249" s="53"/>
    </row>
    <row r="250" spans="7:7" x14ac:dyDescent="0.25">
      <c r="G250" s="53"/>
    </row>
    <row r="251" spans="7:7" x14ac:dyDescent="0.25">
      <c r="G251" s="53"/>
    </row>
    <row r="252" spans="7:7" x14ac:dyDescent="0.25">
      <c r="G252" s="53"/>
    </row>
    <row r="253" spans="7:7" x14ac:dyDescent="0.25">
      <c r="G253" s="53"/>
    </row>
    <row r="254" spans="7:7" x14ac:dyDescent="0.25">
      <c r="G254" s="53"/>
    </row>
    <row r="255" spans="7:7" x14ac:dyDescent="0.25">
      <c r="G255" s="53"/>
    </row>
    <row r="256" spans="7:7" x14ac:dyDescent="0.25">
      <c r="G256" s="53"/>
    </row>
    <row r="257" spans="7:7" x14ac:dyDescent="0.25">
      <c r="G257" s="53"/>
    </row>
    <row r="258" spans="7:7" x14ac:dyDescent="0.25">
      <c r="G258" s="53"/>
    </row>
    <row r="259" spans="7:7" x14ac:dyDescent="0.25">
      <c r="G259" s="53"/>
    </row>
    <row r="260" spans="7:7" x14ac:dyDescent="0.25">
      <c r="G260" s="53"/>
    </row>
    <row r="261" spans="7:7" x14ac:dyDescent="0.25">
      <c r="G261" s="53"/>
    </row>
    <row r="262" spans="7:7" x14ac:dyDescent="0.25">
      <c r="G262" s="53"/>
    </row>
    <row r="263" spans="7:7" x14ac:dyDescent="0.25">
      <c r="G263" s="53"/>
    </row>
    <row r="264" spans="7:7" x14ac:dyDescent="0.25">
      <c r="G264" s="53"/>
    </row>
    <row r="265" spans="7:7" x14ac:dyDescent="0.25">
      <c r="G265" s="53"/>
    </row>
    <row r="266" spans="7:7" x14ac:dyDescent="0.25">
      <c r="G266" s="53"/>
    </row>
    <row r="267" spans="7:7" x14ac:dyDescent="0.25">
      <c r="G267" s="53"/>
    </row>
    <row r="268" spans="7:7" x14ac:dyDescent="0.25">
      <c r="G268" s="53"/>
    </row>
    <row r="269" spans="7:7" x14ac:dyDescent="0.25">
      <c r="G269" s="53"/>
    </row>
    <row r="270" spans="7:7" x14ac:dyDescent="0.25">
      <c r="G270" s="53"/>
    </row>
    <row r="271" spans="7:7" x14ac:dyDescent="0.25">
      <c r="G271" s="53"/>
    </row>
    <row r="272" spans="7:7" x14ac:dyDescent="0.25">
      <c r="G272" s="53"/>
    </row>
    <row r="273" spans="7:7" x14ac:dyDescent="0.25">
      <c r="G273" s="53"/>
    </row>
    <row r="274" spans="7:7" x14ac:dyDescent="0.25">
      <c r="G274" s="53"/>
    </row>
    <row r="275" spans="7:7" x14ac:dyDescent="0.25">
      <c r="G275" s="53"/>
    </row>
    <row r="276" spans="7:7" x14ac:dyDescent="0.25">
      <c r="G276" s="53"/>
    </row>
    <row r="277" spans="7:7" x14ac:dyDescent="0.25">
      <c r="G277" s="53"/>
    </row>
    <row r="278" spans="7:7" x14ac:dyDescent="0.25">
      <c r="G278" s="53"/>
    </row>
    <row r="279" spans="7:7" x14ac:dyDescent="0.25">
      <c r="G279" s="53"/>
    </row>
    <row r="280" spans="7:7" x14ac:dyDescent="0.25">
      <c r="G280" s="53"/>
    </row>
    <row r="281" spans="7:7" x14ac:dyDescent="0.25">
      <c r="G281" s="53"/>
    </row>
    <row r="282" spans="7:7" x14ac:dyDescent="0.25">
      <c r="G282" s="53"/>
    </row>
    <row r="283" spans="7:7" x14ac:dyDescent="0.25">
      <c r="G283" s="53"/>
    </row>
    <row r="284" spans="7:7" x14ac:dyDescent="0.25">
      <c r="G284" s="53"/>
    </row>
    <row r="285" spans="7:7" x14ac:dyDescent="0.25">
      <c r="G285" s="53"/>
    </row>
    <row r="286" spans="7:7" x14ac:dyDescent="0.25">
      <c r="G286" s="53"/>
    </row>
    <row r="287" spans="7:7" x14ac:dyDescent="0.25">
      <c r="G287" s="53"/>
    </row>
    <row r="288" spans="7:7" x14ac:dyDescent="0.25">
      <c r="G288" s="53"/>
    </row>
    <row r="289" spans="7:7" x14ac:dyDescent="0.25">
      <c r="G289" s="53"/>
    </row>
    <row r="290" spans="7:7" x14ac:dyDescent="0.25">
      <c r="G290" s="53"/>
    </row>
    <row r="291" spans="7:7" x14ac:dyDescent="0.25">
      <c r="G291" s="53"/>
    </row>
    <row r="292" spans="7:7" x14ac:dyDescent="0.25">
      <c r="G292" s="53"/>
    </row>
    <row r="293" spans="7:7" x14ac:dyDescent="0.25">
      <c r="G293" s="53"/>
    </row>
    <row r="294" spans="7:7" x14ac:dyDescent="0.25">
      <c r="G294" s="53"/>
    </row>
    <row r="295" spans="7:7" x14ac:dyDescent="0.25">
      <c r="G295" s="53"/>
    </row>
    <row r="296" spans="7:7" x14ac:dyDescent="0.25">
      <c r="G296" s="53"/>
    </row>
    <row r="297" spans="7:7" x14ac:dyDescent="0.25">
      <c r="G297" s="53"/>
    </row>
    <row r="298" spans="7:7" x14ac:dyDescent="0.25">
      <c r="G298" s="53"/>
    </row>
    <row r="299" spans="7:7" x14ac:dyDescent="0.25">
      <c r="G299" s="53"/>
    </row>
    <row r="300" spans="7:7" x14ac:dyDescent="0.25">
      <c r="G300" s="53"/>
    </row>
    <row r="301" spans="7:7" x14ac:dyDescent="0.25">
      <c r="G301" s="53"/>
    </row>
    <row r="302" spans="7:7" x14ac:dyDescent="0.25">
      <c r="G302" s="53"/>
    </row>
    <row r="303" spans="7:7" x14ac:dyDescent="0.25">
      <c r="G303" s="53"/>
    </row>
    <row r="304" spans="7:7" x14ac:dyDescent="0.25">
      <c r="G304" s="53"/>
    </row>
    <row r="305" spans="7:7" x14ac:dyDescent="0.25">
      <c r="G305" s="53"/>
    </row>
    <row r="306" spans="7:7" x14ac:dyDescent="0.25">
      <c r="G306" s="53"/>
    </row>
    <row r="307" spans="7:7" x14ac:dyDescent="0.25">
      <c r="G307" s="53"/>
    </row>
    <row r="308" spans="7:7" x14ac:dyDescent="0.25">
      <c r="G308" s="53"/>
    </row>
    <row r="309" spans="7:7" x14ac:dyDescent="0.25">
      <c r="G309" s="53"/>
    </row>
    <row r="310" spans="7:7" x14ac:dyDescent="0.25">
      <c r="G310" s="53"/>
    </row>
    <row r="311" spans="7:7" x14ac:dyDescent="0.25">
      <c r="G311" s="53"/>
    </row>
    <row r="312" spans="7:7" x14ac:dyDescent="0.25">
      <c r="G312" s="53"/>
    </row>
    <row r="313" spans="7:7" x14ac:dyDescent="0.25">
      <c r="G313" s="53"/>
    </row>
    <row r="314" spans="7:7" x14ac:dyDescent="0.25">
      <c r="G314" s="53"/>
    </row>
    <row r="315" spans="7:7" x14ac:dyDescent="0.25">
      <c r="G315" s="53"/>
    </row>
    <row r="316" spans="7:7" x14ac:dyDescent="0.25">
      <c r="G316" s="53"/>
    </row>
    <row r="317" spans="7:7" x14ac:dyDescent="0.25">
      <c r="G317" s="53"/>
    </row>
    <row r="318" spans="7:7" x14ac:dyDescent="0.25">
      <c r="G318" s="53"/>
    </row>
    <row r="319" spans="7:7" x14ac:dyDescent="0.25">
      <c r="G319" s="53"/>
    </row>
    <row r="320" spans="7:7" x14ac:dyDescent="0.25">
      <c r="G320" s="53"/>
    </row>
    <row r="321" spans="7:7" x14ac:dyDescent="0.25">
      <c r="G321" s="53"/>
    </row>
    <row r="322" spans="7:7" x14ac:dyDescent="0.25">
      <c r="G322" s="53"/>
    </row>
    <row r="323" spans="7:7" x14ac:dyDescent="0.25">
      <c r="G323" s="53"/>
    </row>
    <row r="324" spans="7:7" x14ac:dyDescent="0.25">
      <c r="G324" s="53"/>
    </row>
    <row r="325" spans="7:7" x14ac:dyDescent="0.25">
      <c r="G325" s="53"/>
    </row>
    <row r="326" spans="7:7" x14ac:dyDescent="0.25">
      <c r="G326" s="53"/>
    </row>
    <row r="327" spans="7:7" x14ac:dyDescent="0.25">
      <c r="G327" s="53"/>
    </row>
    <row r="328" spans="7:7" x14ac:dyDescent="0.25">
      <c r="G328" s="53"/>
    </row>
    <row r="329" spans="7:7" x14ac:dyDescent="0.25">
      <c r="G329" s="53"/>
    </row>
    <row r="330" spans="7:7" x14ac:dyDescent="0.25">
      <c r="G330" s="53"/>
    </row>
    <row r="331" spans="7:7" x14ac:dyDescent="0.25">
      <c r="G331" s="53"/>
    </row>
    <row r="332" spans="7:7" x14ac:dyDescent="0.25">
      <c r="G332" s="53"/>
    </row>
    <row r="333" spans="7:7" x14ac:dyDescent="0.25">
      <c r="G333" s="53"/>
    </row>
    <row r="334" spans="7:7" x14ac:dyDescent="0.25">
      <c r="G334" s="53"/>
    </row>
    <row r="335" spans="7:7" x14ac:dyDescent="0.25">
      <c r="G335" s="53"/>
    </row>
    <row r="336" spans="7:7" x14ac:dyDescent="0.25">
      <c r="G336" s="53"/>
    </row>
    <row r="337" spans="7:7" x14ac:dyDescent="0.25">
      <c r="G337" s="53"/>
    </row>
    <row r="338" spans="7:7" x14ac:dyDescent="0.25">
      <c r="G338" s="53"/>
    </row>
    <row r="339" spans="7:7" x14ac:dyDescent="0.25">
      <c r="G339" s="53"/>
    </row>
    <row r="340" spans="7:7" x14ac:dyDescent="0.25">
      <c r="G340" s="53"/>
    </row>
    <row r="341" spans="7:7" x14ac:dyDescent="0.25">
      <c r="G341" s="53"/>
    </row>
    <row r="342" spans="7:7" x14ac:dyDescent="0.25">
      <c r="G342" s="53"/>
    </row>
    <row r="343" spans="7:7" x14ac:dyDescent="0.25">
      <c r="G343" s="53"/>
    </row>
    <row r="344" spans="7:7" x14ac:dyDescent="0.25">
      <c r="G344" s="53"/>
    </row>
    <row r="345" spans="7:7" x14ac:dyDescent="0.25">
      <c r="G345" s="53"/>
    </row>
    <row r="346" spans="7:7" x14ac:dyDescent="0.25">
      <c r="G346" s="53"/>
    </row>
    <row r="347" spans="7:7" x14ac:dyDescent="0.25">
      <c r="G347" s="53"/>
    </row>
    <row r="348" spans="7:7" x14ac:dyDescent="0.25">
      <c r="G348" s="53"/>
    </row>
    <row r="349" spans="7:7" x14ac:dyDescent="0.25">
      <c r="G349" s="53"/>
    </row>
    <row r="350" spans="7:7" x14ac:dyDescent="0.25">
      <c r="G350" s="53"/>
    </row>
    <row r="351" spans="7:7" x14ac:dyDescent="0.25">
      <c r="G351" s="53"/>
    </row>
    <row r="352" spans="7:7" x14ac:dyDescent="0.25">
      <c r="G352" s="53"/>
    </row>
    <row r="353" spans="7:7" x14ac:dyDescent="0.25">
      <c r="G353" s="53"/>
    </row>
    <row r="354" spans="7:7" x14ac:dyDescent="0.25">
      <c r="G354" s="53"/>
    </row>
    <row r="355" spans="7:7" x14ac:dyDescent="0.25">
      <c r="G355" s="53"/>
    </row>
    <row r="356" spans="7:7" x14ac:dyDescent="0.25">
      <c r="G356" s="53"/>
    </row>
    <row r="357" spans="7:7" x14ac:dyDescent="0.25">
      <c r="G357" s="53"/>
    </row>
    <row r="358" spans="7:7" x14ac:dyDescent="0.25">
      <c r="G358" s="53"/>
    </row>
    <row r="359" spans="7:7" x14ac:dyDescent="0.25">
      <c r="G359" s="53"/>
    </row>
    <row r="360" spans="7:7" x14ac:dyDescent="0.25">
      <c r="G360" s="53"/>
    </row>
    <row r="361" spans="7:7" x14ac:dyDescent="0.25">
      <c r="G361" s="53"/>
    </row>
    <row r="362" spans="7:7" x14ac:dyDescent="0.25">
      <c r="G362" s="53"/>
    </row>
    <row r="363" spans="7:7" x14ac:dyDescent="0.25">
      <c r="G363" s="53"/>
    </row>
    <row r="364" spans="7:7" x14ac:dyDescent="0.25">
      <c r="G364" s="53"/>
    </row>
    <row r="365" spans="7:7" x14ac:dyDescent="0.25">
      <c r="G365" s="53"/>
    </row>
    <row r="366" spans="7:7" x14ac:dyDescent="0.25">
      <c r="G366" s="53"/>
    </row>
    <row r="367" spans="7:7" x14ac:dyDescent="0.25">
      <c r="G367" s="53"/>
    </row>
    <row r="368" spans="7:7" x14ac:dyDescent="0.25">
      <c r="G368" s="53"/>
    </row>
    <row r="369" spans="7:7" x14ac:dyDescent="0.25">
      <c r="G369" s="53"/>
    </row>
    <row r="370" spans="7:7" x14ac:dyDescent="0.25">
      <c r="G370" s="53"/>
    </row>
    <row r="371" spans="7:7" x14ac:dyDescent="0.25">
      <c r="G371" s="53"/>
    </row>
    <row r="372" spans="7:7" x14ac:dyDescent="0.25">
      <c r="G372" s="53"/>
    </row>
    <row r="373" spans="7:7" x14ac:dyDescent="0.25">
      <c r="G373" s="53"/>
    </row>
    <row r="374" spans="7:7" x14ac:dyDescent="0.25">
      <c r="G374" s="53"/>
    </row>
    <row r="375" spans="7:7" x14ac:dyDescent="0.25">
      <c r="G375" s="53"/>
    </row>
    <row r="376" spans="7:7" x14ac:dyDescent="0.25">
      <c r="G376" s="53"/>
    </row>
    <row r="377" spans="7:7" x14ac:dyDescent="0.25">
      <c r="G377" s="53"/>
    </row>
    <row r="378" spans="7:7" x14ac:dyDescent="0.25">
      <c r="G378" s="53"/>
    </row>
    <row r="379" spans="7:7" x14ac:dyDescent="0.25">
      <c r="G379" s="53"/>
    </row>
    <row r="380" spans="7:7" x14ac:dyDescent="0.25">
      <c r="G380" s="53"/>
    </row>
    <row r="381" spans="7:7" x14ac:dyDescent="0.25">
      <c r="G381" s="53"/>
    </row>
    <row r="382" spans="7:7" x14ac:dyDescent="0.25">
      <c r="G382" s="53"/>
    </row>
    <row r="383" spans="7:7" x14ac:dyDescent="0.25">
      <c r="G383" s="53"/>
    </row>
    <row r="384" spans="7:7" x14ac:dyDescent="0.25">
      <c r="G384" s="53"/>
    </row>
    <row r="385" spans="7:7" x14ac:dyDescent="0.25">
      <c r="G385" s="53"/>
    </row>
    <row r="386" spans="7:7" x14ac:dyDescent="0.25">
      <c r="G386" s="53"/>
    </row>
    <row r="387" spans="7:7" x14ac:dyDescent="0.25">
      <c r="G387" s="53"/>
    </row>
    <row r="388" spans="7:7" x14ac:dyDescent="0.25">
      <c r="G388" s="53"/>
    </row>
    <row r="389" spans="7:7" x14ac:dyDescent="0.25">
      <c r="G389" s="53"/>
    </row>
    <row r="390" spans="7:7" x14ac:dyDescent="0.25">
      <c r="G390" s="53"/>
    </row>
    <row r="391" spans="7:7" x14ac:dyDescent="0.25">
      <c r="G391" s="53"/>
    </row>
    <row r="392" spans="7:7" x14ac:dyDescent="0.25">
      <c r="G392" s="53"/>
    </row>
    <row r="393" spans="7:7" x14ac:dyDescent="0.25">
      <c r="G393" s="53"/>
    </row>
    <row r="394" spans="7:7" x14ac:dyDescent="0.25">
      <c r="G394" s="53"/>
    </row>
    <row r="395" spans="7:7" x14ac:dyDescent="0.25">
      <c r="G395" s="53"/>
    </row>
    <row r="396" spans="7:7" x14ac:dyDescent="0.25">
      <c r="G396" s="53"/>
    </row>
    <row r="397" spans="7:7" x14ac:dyDescent="0.25">
      <c r="G397" s="53"/>
    </row>
    <row r="398" spans="7:7" x14ac:dyDescent="0.25">
      <c r="G398" s="53"/>
    </row>
    <row r="399" spans="7:7" x14ac:dyDescent="0.25">
      <c r="G399" s="53"/>
    </row>
    <row r="400" spans="7:7" x14ac:dyDescent="0.25">
      <c r="G400" s="53"/>
    </row>
    <row r="401" spans="7:7" x14ac:dyDescent="0.25">
      <c r="G401" s="53"/>
    </row>
    <row r="402" spans="7:7" x14ac:dyDescent="0.25">
      <c r="G402" s="53"/>
    </row>
    <row r="403" spans="7:7" x14ac:dyDescent="0.25">
      <c r="G403" s="53"/>
    </row>
    <row r="404" spans="7:7" x14ac:dyDescent="0.25">
      <c r="G404" s="53"/>
    </row>
    <row r="405" spans="7:7" x14ac:dyDescent="0.25">
      <c r="G405" s="53"/>
    </row>
    <row r="406" spans="7:7" x14ac:dyDescent="0.25">
      <c r="G406" s="53"/>
    </row>
    <row r="407" spans="7:7" x14ac:dyDescent="0.25">
      <c r="G407" s="53"/>
    </row>
    <row r="408" spans="7:7" x14ac:dyDescent="0.25">
      <c r="G408" s="53"/>
    </row>
    <row r="409" spans="7:7" x14ac:dyDescent="0.25">
      <c r="G409" s="53"/>
    </row>
    <row r="410" spans="7:7" x14ac:dyDescent="0.25">
      <c r="G410" s="53"/>
    </row>
    <row r="411" spans="7:7" x14ac:dyDescent="0.25">
      <c r="G411" s="53"/>
    </row>
    <row r="412" spans="7:7" x14ac:dyDescent="0.25">
      <c r="G412" s="53"/>
    </row>
    <row r="413" spans="7:7" x14ac:dyDescent="0.25">
      <c r="G413" s="53"/>
    </row>
    <row r="414" spans="7:7" x14ac:dyDescent="0.25">
      <c r="G414" s="53"/>
    </row>
    <row r="415" spans="7:7" x14ac:dyDescent="0.25">
      <c r="G415" s="53"/>
    </row>
    <row r="416" spans="7:7" x14ac:dyDescent="0.25">
      <c r="G416" s="53"/>
    </row>
    <row r="417" spans="7:7" x14ac:dyDescent="0.25">
      <c r="G417" s="53"/>
    </row>
    <row r="418" spans="7:7" x14ac:dyDescent="0.25">
      <c r="G418" s="53"/>
    </row>
    <row r="419" spans="7:7" x14ac:dyDescent="0.25">
      <c r="G419" s="53"/>
    </row>
    <row r="420" spans="7:7" x14ac:dyDescent="0.25">
      <c r="G420" s="53"/>
    </row>
    <row r="421" spans="7:7" x14ac:dyDescent="0.25">
      <c r="G421" s="53"/>
    </row>
    <row r="422" spans="7:7" x14ac:dyDescent="0.25">
      <c r="G422" s="53"/>
    </row>
    <row r="423" spans="7:7" x14ac:dyDescent="0.25">
      <c r="G423" s="53"/>
    </row>
    <row r="424" spans="7:7" x14ac:dyDescent="0.25">
      <c r="G424" s="53"/>
    </row>
    <row r="425" spans="7:7" x14ac:dyDescent="0.25">
      <c r="G425" s="53"/>
    </row>
    <row r="426" spans="7:7" x14ac:dyDescent="0.25">
      <c r="G426" s="53"/>
    </row>
    <row r="427" spans="7:7" x14ac:dyDescent="0.25">
      <c r="G427" s="53"/>
    </row>
    <row r="428" spans="7:7" x14ac:dyDescent="0.25">
      <c r="G428" s="53"/>
    </row>
    <row r="429" spans="7:7" x14ac:dyDescent="0.25">
      <c r="G429" s="53"/>
    </row>
    <row r="430" spans="7:7" x14ac:dyDescent="0.25">
      <c r="G430" s="53"/>
    </row>
    <row r="431" spans="7:7" x14ac:dyDescent="0.25">
      <c r="G431" s="53"/>
    </row>
    <row r="432" spans="7:7" x14ac:dyDescent="0.25">
      <c r="G432" s="53"/>
    </row>
    <row r="433" spans="7:7" x14ac:dyDescent="0.25">
      <c r="G433" s="53"/>
    </row>
    <row r="434" spans="7:7" x14ac:dyDescent="0.25">
      <c r="G434" s="53"/>
    </row>
    <row r="435" spans="7:7" x14ac:dyDescent="0.25">
      <c r="G435" s="53"/>
    </row>
    <row r="436" spans="7:7" x14ac:dyDescent="0.25">
      <c r="G436" s="53"/>
    </row>
    <row r="437" spans="7:7" x14ac:dyDescent="0.25">
      <c r="G437" s="53"/>
    </row>
    <row r="438" spans="7:7" x14ac:dyDescent="0.25">
      <c r="G438" s="53"/>
    </row>
    <row r="439" spans="7:7" x14ac:dyDescent="0.25">
      <c r="G439" s="53"/>
    </row>
    <row r="440" spans="7:7" x14ac:dyDescent="0.25">
      <c r="G440" s="53"/>
    </row>
    <row r="441" spans="7:7" x14ac:dyDescent="0.25">
      <c r="G441" s="53"/>
    </row>
    <row r="442" spans="7:7" x14ac:dyDescent="0.25">
      <c r="G442" s="53"/>
    </row>
    <row r="443" spans="7:7" x14ac:dyDescent="0.25">
      <c r="G443" s="53"/>
    </row>
    <row r="444" spans="7:7" x14ac:dyDescent="0.25">
      <c r="G444" s="53"/>
    </row>
    <row r="445" spans="7:7" x14ac:dyDescent="0.25">
      <c r="G445" s="53"/>
    </row>
    <row r="446" spans="7:7" x14ac:dyDescent="0.25">
      <c r="G446" s="53"/>
    </row>
    <row r="447" spans="7:7" x14ac:dyDescent="0.25">
      <c r="G447" s="53"/>
    </row>
    <row r="448" spans="7:7" x14ac:dyDescent="0.25">
      <c r="G448" s="53"/>
    </row>
    <row r="449" spans="7:7" x14ac:dyDescent="0.25">
      <c r="G449" s="53"/>
    </row>
    <row r="450" spans="7:7" x14ac:dyDescent="0.25">
      <c r="G450" s="53"/>
    </row>
    <row r="451" spans="7:7" x14ac:dyDescent="0.25">
      <c r="G451" s="53"/>
    </row>
    <row r="452" spans="7:7" x14ac:dyDescent="0.25">
      <c r="G452" s="53"/>
    </row>
    <row r="453" spans="7:7" x14ac:dyDescent="0.25">
      <c r="G453" s="53"/>
    </row>
    <row r="454" spans="7:7" x14ac:dyDescent="0.25">
      <c r="G454" s="53"/>
    </row>
    <row r="455" spans="7:7" x14ac:dyDescent="0.25">
      <c r="G455" s="53"/>
    </row>
    <row r="456" spans="7:7" x14ac:dyDescent="0.25">
      <c r="G456" s="53"/>
    </row>
    <row r="457" spans="7:7" x14ac:dyDescent="0.25">
      <c r="G457" s="53"/>
    </row>
    <row r="458" spans="7:7" x14ac:dyDescent="0.25">
      <c r="G458" s="53"/>
    </row>
    <row r="459" spans="7:7" x14ac:dyDescent="0.25">
      <c r="G459" s="53"/>
    </row>
    <row r="460" spans="7:7" x14ac:dyDescent="0.25">
      <c r="G460" s="53"/>
    </row>
    <row r="461" spans="7:7" x14ac:dyDescent="0.25">
      <c r="G461" s="53"/>
    </row>
    <row r="462" spans="7:7" x14ac:dyDescent="0.25">
      <c r="G462" s="53"/>
    </row>
    <row r="463" spans="7:7" x14ac:dyDescent="0.25">
      <c r="G463" s="53"/>
    </row>
    <row r="464" spans="7:7" x14ac:dyDescent="0.25">
      <c r="G464" s="53"/>
    </row>
    <row r="465" spans="7:7" x14ac:dyDescent="0.25">
      <c r="G465" s="53"/>
    </row>
    <row r="466" spans="7:7" x14ac:dyDescent="0.25">
      <c r="G466" s="53"/>
    </row>
    <row r="467" spans="7:7" x14ac:dyDescent="0.25">
      <c r="G467" s="53"/>
    </row>
    <row r="468" spans="7:7" x14ac:dyDescent="0.25">
      <c r="G468" s="53"/>
    </row>
    <row r="469" spans="7:7" x14ac:dyDescent="0.25">
      <c r="G469" s="53"/>
    </row>
    <row r="470" spans="7:7" x14ac:dyDescent="0.25">
      <c r="G470" s="53"/>
    </row>
    <row r="471" spans="7:7" x14ac:dyDescent="0.25">
      <c r="G471" s="53"/>
    </row>
    <row r="472" spans="7:7" x14ac:dyDescent="0.25">
      <c r="G472" s="53"/>
    </row>
    <row r="473" spans="7:7" x14ac:dyDescent="0.25">
      <c r="G473" s="53"/>
    </row>
    <row r="474" spans="7:7" x14ac:dyDescent="0.25">
      <c r="G474" s="53"/>
    </row>
    <row r="475" spans="7:7" x14ac:dyDescent="0.25">
      <c r="G475" s="53"/>
    </row>
    <row r="476" spans="7:7" x14ac:dyDescent="0.25">
      <c r="G476" s="53"/>
    </row>
    <row r="477" spans="7:7" x14ac:dyDescent="0.25">
      <c r="G477" s="53"/>
    </row>
    <row r="478" spans="7:7" x14ac:dyDescent="0.25">
      <c r="G478" s="53"/>
    </row>
    <row r="479" spans="7:7" x14ac:dyDescent="0.25">
      <c r="G479" s="53"/>
    </row>
    <row r="480" spans="7:7" x14ac:dyDescent="0.25">
      <c r="G480" s="53"/>
    </row>
    <row r="481" spans="7:7" x14ac:dyDescent="0.25">
      <c r="G481" s="53"/>
    </row>
    <row r="482" spans="7:7" x14ac:dyDescent="0.25">
      <c r="G482" s="53"/>
    </row>
    <row r="483" spans="7:7" x14ac:dyDescent="0.25">
      <c r="G483" s="53"/>
    </row>
    <row r="484" spans="7:7" x14ac:dyDescent="0.25">
      <c r="G484" s="53"/>
    </row>
    <row r="485" spans="7:7" x14ac:dyDescent="0.25">
      <c r="G485" s="53"/>
    </row>
    <row r="486" spans="7:7" x14ac:dyDescent="0.25">
      <c r="G486" s="53"/>
    </row>
    <row r="487" spans="7:7" x14ac:dyDescent="0.25">
      <c r="G487" s="53"/>
    </row>
    <row r="488" spans="7:7" x14ac:dyDescent="0.25">
      <c r="G488" s="53"/>
    </row>
    <row r="489" spans="7:7" x14ac:dyDescent="0.25">
      <c r="G489" s="53"/>
    </row>
    <row r="490" spans="7:7" x14ac:dyDescent="0.25">
      <c r="G490" s="53"/>
    </row>
    <row r="491" spans="7:7" x14ac:dyDescent="0.25">
      <c r="G491" s="53"/>
    </row>
    <row r="492" spans="7:7" x14ac:dyDescent="0.25">
      <c r="G492" s="53"/>
    </row>
    <row r="493" spans="7:7" x14ac:dyDescent="0.25">
      <c r="G493" s="53"/>
    </row>
    <row r="494" spans="7:7" x14ac:dyDescent="0.25">
      <c r="G494" s="53"/>
    </row>
    <row r="495" spans="7:7" x14ac:dyDescent="0.25">
      <c r="G495" s="53"/>
    </row>
    <row r="496" spans="7:7" x14ac:dyDescent="0.25">
      <c r="G496" s="53"/>
    </row>
    <row r="497" spans="7:7" x14ac:dyDescent="0.25">
      <c r="G497" s="53"/>
    </row>
    <row r="498" spans="7:7" x14ac:dyDescent="0.25">
      <c r="G498" s="53"/>
    </row>
    <row r="499" spans="7:7" x14ac:dyDescent="0.25">
      <c r="G499" s="53"/>
    </row>
    <row r="500" spans="7:7" x14ac:dyDescent="0.25">
      <c r="G500" s="53"/>
    </row>
    <row r="501" spans="7:7" x14ac:dyDescent="0.25">
      <c r="G501" s="53"/>
    </row>
    <row r="502" spans="7:7" x14ac:dyDescent="0.25">
      <c r="G502" s="53"/>
    </row>
    <row r="503" spans="7:7" x14ac:dyDescent="0.25">
      <c r="G503" s="53"/>
    </row>
    <row r="504" spans="7:7" x14ac:dyDescent="0.25">
      <c r="G504" s="53"/>
    </row>
    <row r="505" spans="7:7" x14ac:dyDescent="0.25">
      <c r="G505" s="53"/>
    </row>
    <row r="506" spans="7:7" x14ac:dyDescent="0.25">
      <c r="G506" s="53"/>
    </row>
    <row r="507" spans="7:7" x14ac:dyDescent="0.25">
      <c r="G507" s="53"/>
    </row>
    <row r="508" spans="7:7" x14ac:dyDescent="0.25">
      <c r="G508" s="53"/>
    </row>
    <row r="509" spans="7:7" x14ac:dyDescent="0.25">
      <c r="G509" s="53"/>
    </row>
    <row r="510" spans="7:7" x14ac:dyDescent="0.25">
      <c r="G510" s="53"/>
    </row>
    <row r="511" spans="7:7" x14ac:dyDescent="0.25">
      <c r="G511" s="53"/>
    </row>
    <row r="512" spans="7:7" x14ac:dyDescent="0.25">
      <c r="G512" s="53"/>
    </row>
    <row r="513" spans="7:7" x14ac:dyDescent="0.25">
      <c r="G513" s="53"/>
    </row>
    <row r="514" spans="7:7" x14ac:dyDescent="0.25">
      <c r="G514" s="53"/>
    </row>
    <row r="515" spans="7:7" x14ac:dyDescent="0.25">
      <c r="G515" s="53"/>
    </row>
    <row r="516" spans="7:7" x14ac:dyDescent="0.25">
      <c r="G516" s="53"/>
    </row>
    <row r="517" spans="7:7" x14ac:dyDescent="0.25">
      <c r="G517" s="53"/>
    </row>
    <row r="518" spans="7:7" x14ac:dyDescent="0.25">
      <c r="G518" s="53"/>
    </row>
    <row r="519" spans="7:7" x14ac:dyDescent="0.25">
      <c r="G519" s="53"/>
    </row>
    <row r="520" spans="7:7" x14ac:dyDescent="0.25">
      <c r="G520" s="53"/>
    </row>
    <row r="521" spans="7:7" x14ac:dyDescent="0.25">
      <c r="G521" s="53"/>
    </row>
    <row r="522" spans="7:7" x14ac:dyDescent="0.25">
      <c r="G522" s="53"/>
    </row>
    <row r="523" spans="7:7" x14ac:dyDescent="0.25">
      <c r="G523" s="53"/>
    </row>
    <row r="524" spans="7:7" x14ac:dyDescent="0.25">
      <c r="G524" s="53"/>
    </row>
    <row r="525" spans="7:7" x14ac:dyDescent="0.25">
      <c r="G525" s="53"/>
    </row>
    <row r="526" spans="7:7" x14ac:dyDescent="0.25">
      <c r="G526" s="53"/>
    </row>
    <row r="527" spans="7:7" x14ac:dyDescent="0.25">
      <c r="G527" s="53"/>
    </row>
    <row r="528" spans="7:7" x14ac:dyDescent="0.25">
      <c r="G528" s="53"/>
    </row>
    <row r="529" spans="7:7" x14ac:dyDescent="0.25">
      <c r="G529" s="53"/>
    </row>
    <row r="530" spans="7:7" x14ac:dyDescent="0.25">
      <c r="G530" s="53"/>
    </row>
    <row r="531" spans="7:7" x14ac:dyDescent="0.25">
      <c r="G531" s="53"/>
    </row>
    <row r="532" spans="7:7" x14ac:dyDescent="0.25">
      <c r="G532" s="53"/>
    </row>
    <row r="533" spans="7:7" x14ac:dyDescent="0.25">
      <c r="G533" s="53"/>
    </row>
    <row r="534" spans="7:7" x14ac:dyDescent="0.25">
      <c r="G534" s="53"/>
    </row>
    <row r="535" spans="7:7" x14ac:dyDescent="0.25">
      <c r="G535" s="53"/>
    </row>
    <row r="536" spans="7:7" x14ac:dyDescent="0.25">
      <c r="G536" s="53"/>
    </row>
    <row r="537" spans="7:7" x14ac:dyDescent="0.25">
      <c r="G537" s="53"/>
    </row>
    <row r="538" spans="7:7" x14ac:dyDescent="0.25">
      <c r="G538" s="53"/>
    </row>
    <row r="539" spans="7:7" x14ac:dyDescent="0.25">
      <c r="G539" s="53"/>
    </row>
    <row r="540" spans="7:7" x14ac:dyDescent="0.25">
      <c r="G540" s="53"/>
    </row>
    <row r="541" spans="7:7" x14ac:dyDescent="0.25">
      <c r="G541" s="53"/>
    </row>
    <row r="542" spans="7:7" x14ac:dyDescent="0.25">
      <c r="G542" s="53"/>
    </row>
    <row r="543" spans="7:7" x14ac:dyDescent="0.25">
      <c r="G543" s="53"/>
    </row>
    <row r="544" spans="7:7" x14ac:dyDescent="0.25">
      <c r="G544" s="53"/>
    </row>
    <row r="545" spans="7:7" x14ac:dyDescent="0.25">
      <c r="G545" s="53"/>
    </row>
    <row r="546" spans="7:7" x14ac:dyDescent="0.25">
      <c r="G546" s="53"/>
    </row>
    <row r="547" spans="7:7" x14ac:dyDescent="0.25">
      <c r="G547" s="53"/>
    </row>
    <row r="548" spans="7:7" x14ac:dyDescent="0.25">
      <c r="G548" s="53"/>
    </row>
    <row r="549" spans="7:7" x14ac:dyDescent="0.25">
      <c r="G549" s="53"/>
    </row>
    <row r="550" spans="7:7" x14ac:dyDescent="0.25">
      <c r="G550" s="53"/>
    </row>
    <row r="551" spans="7:7" x14ac:dyDescent="0.25">
      <c r="G551" s="53"/>
    </row>
    <row r="552" spans="7:7" x14ac:dyDescent="0.25">
      <c r="G552" s="53"/>
    </row>
    <row r="553" spans="7:7" x14ac:dyDescent="0.25">
      <c r="G553" s="53"/>
    </row>
    <row r="554" spans="7:7" x14ac:dyDescent="0.25">
      <c r="G554" s="53"/>
    </row>
    <row r="555" spans="7:7" x14ac:dyDescent="0.25">
      <c r="G555" s="53"/>
    </row>
    <row r="556" spans="7:7" x14ac:dyDescent="0.25">
      <c r="G556" s="53"/>
    </row>
    <row r="557" spans="7:7" x14ac:dyDescent="0.25">
      <c r="G557" s="53"/>
    </row>
    <row r="558" spans="7:7" x14ac:dyDescent="0.25">
      <c r="G558" s="53"/>
    </row>
    <row r="559" spans="7:7" x14ac:dyDescent="0.25">
      <c r="G559" s="53"/>
    </row>
    <row r="560" spans="7:7" x14ac:dyDescent="0.25">
      <c r="G560" s="53"/>
    </row>
    <row r="561" spans="7:7" x14ac:dyDescent="0.25">
      <c r="G561" s="53"/>
    </row>
    <row r="562" spans="7:7" x14ac:dyDescent="0.25">
      <c r="G562" s="53"/>
    </row>
    <row r="563" spans="7:7" x14ac:dyDescent="0.25">
      <c r="G563" s="53"/>
    </row>
    <row r="564" spans="7:7" x14ac:dyDescent="0.25">
      <c r="G564" s="53"/>
    </row>
    <row r="565" spans="7:7" x14ac:dyDescent="0.25">
      <c r="G565" s="53"/>
    </row>
    <row r="566" spans="7:7" x14ac:dyDescent="0.25">
      <c r="G566" s="53"/>
    </row>
    <row r="567" spans="7:7" x14ac:dyDescent="0.25">
      <c r="G567" s="53"/>
    </row>
    <row r="568" spans="7:7" x14ac:dyDescent="0.25">
      <c r="G568" s="53"/>
    </row>
    <row r="569" spans="7:7" x14ac:dyDescent="0.25">
      <c r="G569" s="53"/>
    </row>
    <row r="570" spans="7:7" x14ac:dyDescent="0.25">
      <c r="G570" s="53"/>
    </row>
    <row r="571" spans="7:7" x14ac:dyDescent="0.25">
      <c r="G571" s="53"/>
    </row>
    <row r="572" spans="7:7" x14ac:dyDescent="0.25">
      <c r="G572" s="53"/>
    </row>
    <row r="573" spans="7:7" x14ac:dyDescent="0.25">
      <c r="G573" s="53"/>
    </row>
    <row r="574" spans="7:7" x14ac:dyDescent="0.25">
      <c r="G574" s="53"/>
    </row>
    <row r="575" spans="7:7" x14ac:dyDescent="0.25">
      <c r="G575" s="53"/>
    </row>
    <row r="576" spans="7:7" x14ac:dyDescent="0.25">
      <c r="G576" s="53"/>
    </row>
    <row r="577" spans="7:7" x14ac:dyDescent="0.25">
      <c r="G577" s="53"/>
    </row>
    <row r="578" spans="7:7" x14ac:dyDescent="0.25">
      <c r="G578" s="53"/>
    </row>
    <row r="579" spans="7:7" x14ac:dyDescent="0.25">
      <c r="G579" s="53"/>
    </row>
    <row r="580" spans="7:7" x14ac:dyDescent="0.25">
      <c r="G580" s="53"/>
    </row>
    <row r="581" spans="7:7" x14ac:dyDescent="0.25">
      <c r="G581" s="53"/>
    </row>
    <row r="582" spans="7:7" x14ac:dyDescent="0.25">
      <c r="G582" s="53"/>
    </row>
    <row r="583" spans="7:7" x14ac:dyDescent="0.25">
      <c r="G583" s="53"/>
    </row>
    <row r="584" spans="7:7" x14ac:dyDescent="0.25">
      <c r="G584" s="53"/>
    </row>
    <row r="585" spans="7:7" x14ac:dyDescent="0.25">
      <c r="G585" s="53"/>
    </row>
    <row r="586" spans="7:7" x14ac:dyDescent="0.25">
      <c r="G586" s="53"/>
    </row>
    <row r="587" spans="7:7" x14ac:dyDescent="0.25">
      <c r="G587" s="53"/>
    </row>
    <row r="588" spans="7:7" x14ac:dyDescent="0.25">
      <c r="G588" s="53"/>
    </row>
    <row r="589" spans="7:7" x14ac:dyDescent="0.25">
      <c r="G589" s="53"/>
    </row>
    <row r="590" spans="7:7" x14ac:dyDescent="0.25">
      <c r="G590" s="53"/>
    </row>
    <row r="591" spans="7:7" x14ac:dyDescent="0.25">
      <c r="G591" s="53"/>
    </row>
    <row r="592" spans="7:7" x14ac:dyDescent="0.25">
      <c r="G592" s="53"/>
    </row>
    <row r="593" spans="7:7" x14ac:dyDescent="0.25">
      <c r="G593" s="53"/>
    </row>
    <row r="594" spans="7:7" x14ac:dyDescent="0.25">
      <c r="G594" s="53"/>
    </row>
    <row r="595" spans="7:7" x14ac:dyDescent="0.25">
      <c r="G595" s="53"/>
    </row>
    <row r="596" spans="7:7" x14ac:dyDescent="0.25">
      <c r="G596" s="53"/>
    </row>
    <row r="597" spans="7:7" x14ac:dyDescent="0.25">
      <c r="G597" s="53"/>
    </row>
    <row r="598" spans="7:7" x14ac:dyDescent="0.25">
      <c r="G598" s="53"/>
    </row>
    <row r="599" spans="7:7" x14ac:dyDescent="0.25">
      <c r="G599" s="53"/>
    </row>
    <row r="600" spans="7:7" x14ac:dyDescent="0.25">
      <c r="G600" s="53"/>
    </row>
    <row r="601" spans="7:7" x14ac:dyDescent="0.25">
      <c r="G601" s="53"/>
    </row>
    <row r="602" spans="7:7" x14ac:dyDescent="0.25">
      <c r="G602" s="53"/>
    </row>
    <row r="603" spans="7:7" x14ac:dyDescent="0.25">
      <c r="G603" s="53"/>
    </row>
    <row r="604" spans="7:7" x14ac:dyDescent="0.25">
      <c r="G604" s="53"/>
    </row>
    <row r="605" spans="7:7" x14ac:dyDescent="0.25">
      <c r="G605" s="53"/>
    </row>
    <row r="606" spans="7:7" x14ac:dyDescent="0.25">
      <c r="G606" s="53"/>
    </row>
    <row r="607" spans="7:7" x14ac:dyDescent="0.25">
      <c r="G607" s="53"/>
    </row>
    <row r="608" spans="7:7" x14ac:dyDescent="0.25">
      <c r="G608" s="53"/>
    </row>
    <row r="609" spans="7:7" x14ac:dyDescent="0.25">
      <c r="G609" s="53"/>
    </row>
    <row r="610" spans="7:7" x14ac:dyDescent="0.25">
      <c r="G610" s="53"/>
    </row>
    <row r="611" spans="7:7" x14ac:dyDescent="0.25">
      <c r="G611" s="53"/>
    </row>
    <row r="612" spans="7:7" x14ac:dyDescent="0.25">
      <c r="G612" s="53"/>
    </row>
    <row r="613" spans="7:7" x14ac:dyDescent="0.25">
      <c r="G613" s="53"/>
    </row>
    <row r="614" spans="7:7" x14ac:dyDescent="0.25">
      <c r="G614" s="53"/>
    </row>
    <row r="615" spans="7:7" x14ac:dyDescent="0.25">
      <c r="G615" s="53"/>
    </row>
    <row r="616" spans="7:7" x14ac:dyDescent="0.25">
      <c r="G616" s="53"/>
    </row>
    <row r="617" spans="7:7" x14ac:dyDescent="0.25">
      <c r="G617" s="53"/>
    </row>
    <row r="618" spans="7:7" x14ac:dyDescent="0.25">
      <c r="G618" s="53"/>
    </row>
    <row r="619" spans="7:7" x14ac:dyDescent="0.25">
      <c r="G619" s="53"/>
    </row>
    <row r="620" spans="7:7" x14ac:dyDescent="0.25">
      <c r="G620" s="53"/>
    </row>
    <row r="621" spans="7:7" x14ac:dyDescent="0.25">
      <c r="G621" s="53"/>
    </row>
    <row r="622" spans="7:7" x14ac:dyDescent="0.25">
      <c r="G622" s="53"/>
    </row>
    <row r="623" spans="7:7" x14ac:dyDescent="0.25">
      <c r="G623" s="53"/>
    </row>
    <row r="624" spans="7:7" x14ac:dyDescent="0.25">
      <c r="G624" s="53"/>
    </row>
    <row r="625" spans="7:7" x14ac:dyDescent="0.25">
      <c r="G625" s="53"/>
    </row>
    <row r="626" spans="7:7" x14ac:dyDescent="0.25">
      <c r="G626" s="53"/>
    </row>
    <row r="627" spans="7:7" x14ac:dyDescent="0.25">
      <c r="G627" s="53"/>
    </row>
    <row r="628" spans="7:7" x14ac:dyDescent="0.25">
      <c r="G628" s="53"/>
    </row>
    <row r="629" spans="7:7" x14ac:dyDescent="0.25">
      <c r="G629" s="53"/>
    </row>
    <row r="630" spans="7:7" x14ac:dyDescent="0.25">
      <c r="G630" s="53"/>
    </row>
    <row r="631" spans="7:7" x14ac:dyDescent="0.25">
      <c r="G631" s="53"/>
    </row>
    <row r="632" spans="7:7" x14ac:dyDescent="0.25">
      <c r="G632" s="53"/>
    </row>
    <row r="633" spans="7:7" x14ac:dyDescent="0.25">
      <c r="G633" s="53"/>
    </row>
    <row r="634" spans="7:7" x14ac:dyDescent="0.25">
      <c r="G634" s="53"/>
    </row>
    <row r="635" spans="7:7" x14ac:dyDescent="0.25">
      <c r="G635" s="53"/>
    </row>
    <row r="636" spans="7:7" x14ac:dyDescent="0.25">
      <c r="G636" s="53"/>
    </row>
    <row r="637" spans="7:7" x14ac:dyDescent="0.25">
      <c r="G637" s="53"/>
    </row>
    <row r="638" spans="7:7" x14ac:dyDescent="0.25">
      <c r="G638" s="53"/>
    </row>
    <row r="639" spans="7:7" x14ac:dyDescent="0.25">
      <c r="G639" s="53"/>
    </row>
    <row r="640" spans="7:7" x14ac:dyDescent="0.25">
      <c r="G640" s="53"/>
    </row>
    <row r="641" spans="7:7" x14ac:dyDescent="0.25">
      <c r="G641" s="53"/>
    </row>
    <row r="642" spans="7:7" x14ac:dyDescent="0.25">
      <c r="G642" s="53"/>
    </row>
    <row r="643" spans="7:7" x14ac:dyDescent="0.25">
      <c r="G643" s="53"/>
    </row>
    <row r="644" spans="7:7" x14ac:dyDescent="0.25">
      <c r="G644" s="53"/>
    </row>
    <row r="645" spans="7:7" x14ac:dyDescent="0.25">
      <c r="G645" s="53"/>
    </row>
    <row r="646" spans="7:7" x14ac:dyDescent="0.25">
      <c r="G646" s="53"/>
    </row>
    <row r="647" spans="7:7" x14ac:dyDescent="0.25">
      <c r="G647" s="53"/>
    </row>
    <row r="648" spans="7:7" x14ac:dyDescent="0.25">
      <c r="G648" s="53"/>
    </row>
    <row r="649" spans="7:7" x14ac:dyDescent="0.25">
      <c r="G649" s="53"/>
    </row>
    <row r="650" spans="7:7" x14ac:dyDescent="0.25">
      <c r="G650" s="53"/>
    </row>
    <row r="651" spans="7:7" x14ac:dyDescent="0.25">
      <c r="G651" s="53"/>
    </row>
    <row r="652" spans="7:7" x14ac:dyDescent="0.25">
      <c r="G652" s="53"/>
    </row>
    <row r="653" spans="7:7" x14ac:dyDescent="0.25">
      <c r="G653" s="53"/>
    </row>
    <row r="654" spans="7:7" x14ac:dyDescent="0.25">
      <c r="G654" s="53"/>
    </row>
    <row r="655" spans="7:7" x14ac:dyDescent="0.25">
      <c r="G655" s="53"/>
    </row>
    <row r="656" spans="7:7" x14ac:dyDescent="0.25">
      <c r="G656" s="53"/>
    </row>
    <row r="657" spans="7:7" x14ac:dyDescent="0.25">
      <c r="G657" s="53"/>
    </row>
    <row r="658" spans="7:7" x14ac:dyDescent="0.25">
      <c r="G658" s="53"/>
    </row>
    <row r="659" spans="7:7" x14ac:dyDescent="0.25">
      <c r="G659" s="53"/>
    </row>
    <row r="660" spans="7:7" x14ac:dyDescent="0.25">
      <c r="G660" s="53"/>
    </row>
    <row r="661" spans="7:7" x14ac:dyDescent="0.25">
      <c r="G661" s="53"/>
    </row>
    <row r="662" spans="7:7" x14ac:dyDescent="0.25">
      <c r="G662" s="53"/>
    </row>
    <row r="663" spans="7:7" x14ac:dyDescent="0.25">
      <c r="G663" s="53"/>
    </row>
    <row r="664" spans="7:7" x14ac:dyDescent="0.25">
      <c r="G664" s="53"/>
    </row>
    <row r="665" spans="7:7" x14ac:dyDescent="0.25">
      <c r="G665" s="53"/>
    </row>
    <row r="666" spans="7:7" x14ac:dyDescent="0.25">
      <c r="G666" s="53"/>
    </row>
    <row r="667" spans="7:7" x14ac:dyDescent="0.25">
      <c r="G667" s="53"/>
    </row>
    <row r="668" spans="7:7" x14ac:dyDescent="0.25">
      <c r="G668" s="53"/>
    </row>
    <row r="669" spans="7:7" x14ac:dyDescent="0.25">
      <c r="G669" s="53"/>
    </row>
    <row r="670" spans="7:7" x14ac:dyDescent="0.25">
      <c r="G670" s="53"/>
    </row>
    <row r="671" spans="7:7" x14ac:dyDescent="0.25">
      <c r="G671" s="53"/>
    </row>
    <row r="672" spans="7:7" x14ac:dyDescent="0.25">
      <c r="G672" s="53"/>
    </row>
    <row r="673" spans="7:7" x14ac:dyDescent="0.25">
      <c r="G673" s="53"/>
    </row>
    <row r="674" spans="7:7" x14ac:dyDescent="0.25">
      <c r="G674" s="53"/>
    </row>
    <row r="675" spans="7:7" x14ac:dyDescent="0.25">
      <c r="G675" s="53"/>
    </row>
    <row r="676" spans="7:7" x14ac:dyDescent="0.25">
      <c r="G676" s="53"/>
    </row>
    <row r="677" spans="7:7" x14ac:dyDescent="0.25">
      <c r="G677" s="53"/>
    </row>
    <row r="678" spans="7:7" x14ac:dyDescent="0.25">
      <c r="G678" s="53"/>
    </row>
    <row r="679" spans="7:7" x14ac:dyDescent="0.25">
      <c r="G679" s="53"/>
    </row>
    <row r="680" spans="7:7" x14ac:dyDescent="0.25">
      <c r="G680" s="53"/>
    </row>
    <row r="681" spans="7:7" x14ac:dyDescent="0.25">
      <c r="G681" s="53"/>
    </row>
    <row r="682" spans="7:7" x14ac:dyDescent="0.25">
      <c r="G682" s="53"/>
    </row>
    <row r="683" spans="7:7" x14ac:dyDescent="0.25">
      <c r="G683" s="53"/>
    </row>
    <row r="684" spans="7:7" x14ac:dyDescent="0.25">
      <c r="G684" s="53"/>
    </row>
    <row r="685" spans="7:7" x14ac:dyDescent="0.25">
      <c r="G685" s="53"/>
    </row>
    <row r="686" spans="7:7" x14ac:dyDescent="0.25">
      <c r="G686" s="53"/>
    </row>
    <row r="687" spans="7:7" x14ac:dyDescent="0.25">
      <c r="G687" s="53"/>
    </row>
    <row r="688" spans="7:7" x14ac:dyDescent="0.25">
      <c r="G688" s="53"/>
    </row>
    <row r="689" spans="7:7" x14ac:dyDescent="0.25">
      <c r="G689" s="53"/>
    </row>
    <row r="690" spans="7:7" x14ac:dyDescent="0.25">
      <c r="G690" s="53"/>
    </row>
    <row r="691" spans="7:7" x14ac:dyDescent="0.25">
      <c r="G691" s="53"/>
    </row>
    <row r="692" spans="7:7" x14ac:dyDescent="0.25">
      <c r="G692" s="53"/>
    </row>
    <row r="693" spans="7:7" x14ac:dyDescent="0.25">
      <c r="G693" s="53"/>
    </row>
    <row r="694" spans="7:7" x14ac:dyDescent="0.25">
      <c r="G694" s="53"/>
    </row>
    <row r="695" spans="7:7" x14ac:dyDescent="0.25">
      <c r="G695" s="53"/>
    </row>
    <row r="696" spans="7:7" x14ac:dyDescent="0.25">
      <c r="G696" s="53"/>
    </row>
    <row r="697" spans="7:7" x14ac:dyDescent="0.25">
      <c r="G697" s="53"/>
    </row>
    <row r="698" spans="7:7" x14ac:dyDescent="0.25">
      <c r="G698" s="53"/>
    </row>
    <row r="699" spans="7:7" x14ac:dyDescent="0.25">
      <c r="G699" s="53"/>
    </row>
    <row r="700" spans="7:7" x14ac:dyDescent="0.25">
      <c r="G700" s="53"/>
    </row>
    <row r="701" spans="7:7" x14ac:dyDescent="0.25">
      <c r="G701" s="53"/>
    </row>
    <row r="702" spans="7:7" x14ac:dyDescent="0.25">
      <c r="G702" s="53"/>
    </row>
    <row r="703" spans="7:7" x14ac:dyDescent="0.25">
      <c r="G703" s="53"/>
    </row>
    <row r="704" spans="7:7" x14ac:dyDescent="0.25">
      <c r="G704" s="53"/>
    </row>
    <row r="705" spans="7:7" x14ac:dyDescent="0.25">
      <c r="G705" s="53"/>
    </row>
    <row r="706" spans="7:7" x14ac:dyDescent="0.25">
      <c r="G706" s="53"/>
    </row>
    <row r="707" spans="7:7" x14ac:dyDescent="0.25">
      <c r="G707" s="53"/>
    </row>
    <row r="708" spans="7:7" x14ac:dyDescent="0.25">
      <c r="G708" s="53"/>
    </row>
    <row r="709" spans="7:7" x14ac:dyDescent="0.25">
      <c r="G709" s="53"/>
    </row>
    <row r="710" spans="7:7" x14ac:dyDescent="0.25">
      <c r="G710" s="53"/>
    </row>
    <row r="711" spans="7:7" x14ac:dyDescent="0.25">
      <c r="G711" s="53"/>
    </row>
    <row r="712" spans="7:7" x14ac:dyDescent="0.25">
      <c r="G712" s="53"/>
    </row>
    <row r="713" spans="7:7" x14ac:dyDescent="0.25">
      <c r="G713" s="53"/>
    </row>
    <row r="714" spans="7:7" x14ac:dyDescent="0.25">
      <c r="G714" s="53"/>
    </row>
    <row r="715" spans="7:7" x14ac:dyDescent="0.25">
      <c r="G715" s="53"/>
    </row>
    <row r="716" spans="7:7" x14ac:dyDescent="0.25">
      <c r="G716" s="53"/>
    </row>
    <row r="717" spans="7:7" x14ac:dyDescent="0.25">
      <c r="G717" s="53"/>
    </row>
    <row r="718" spans="7:7" x14ac:dyDescent="0.25">
      <c r="G718" s="53"/>
    </row>
    <row r="719" spans="7:7" x14ac:dyDescent="0.25">
      <c r="G719" s="53"/>
    </row>
    <row r="720" spans="7:7" x14ac:dyDescent="0.25">
      <c r="G720" s="53"/>
    </row>
    <row r="721" spans="7:7" x14ac:dyDescent="0.25">
      <c r="G721" s="53"/>
    </row>
    <row r="722" spans="7:7" x14ac:dyDescent="0.25">
      <c r="G722" s="53"/>
    </row>
    <row r="723" spans="7:7" x14ac:dyDescent="0.25">
      <c r="G723" s="53"/>
    </row>
    <row r="724" spans="7:7" x14ac:dyDescent="0.25">
      <c r="G724" s="53"/>
    </row>
    <row r="725" spans="7:7" x14ac:dyDescent="0.25">
      <c r="G725" s="53"/>
    </row>
    <row r="726" spans="7:7" x14ac:dyDescent="0.25">
      <c r="G726" s="53"/>
    </row>
    <row r="727" spans="7:7" x14ac:dyDescent="0.25">
      <c r="G727" s="53"/>
    </row>
    <row r="728" spans="7:7" x14ac:dyDescent="0.25">
      <c r="G728" s="53"/>
    </row>
    <row r="729" spans="7:7" x14ac:dyDescent="0.25">
      <c r="G729" s="53"/>
    </row>
    <row r="730" spans="7:7" x14ac:dyDescent="0.25">
      <c r="G730" s="53"/>
    </row>
    <row r="731" spans="7:7" x14ac:dyDescent="0.25">
      <c r="G731" s="53"/>
    </row>
    <row r="732" spans="7:7" x14ac:dyDescent="0.25">
      <c r="G732" s="53"/>
    </row>
    <row r="733" spans="7:7" x14ac:dyDescent="0.25">
      <c r="G733" s="53"/>
    </row>
    <row r="734" spans="7:7" x14ac:dyDescent="0.25">
      <c r="G734" s="53"/>
    </row>
    <row r="735" spans="7:7" x14ac:dyDescent="0.25">
      <c r="G735" s="53"/>
    </row>
    <row r="736" spans="7:7" x14ac:dyDescent="0.25">
      <c r="G736" s="53"/>
    </row>
    <row r="737" spans="7:7" x14ac:dyDescent="0.25">
      <c r="G737" s="53"/>
    </row>
    <row r="738" spans="7:7" x14ac:dyDescent="0.25">
      <c r="G738" s="53"/>
    </row>
    <row r="739" spans="7:7" x14ac:dyDescent="0.25">
      <c r="G739" s="53"/>
    </row>
    <row r="740" spans="7:7" x14ac:dyDescent="0.25">
      <c r="G740" s="53"/>
    </row>
    <row r="741" spans="7:7" x14ac:dyDescent="0.25">
      <c r="G741" s="53"/>
    </row>
    <row r="742" spans="7:7" x14ac:dyDescent="0.25">
      <c r="G742" s="53"/>
    </row>
    <row r="743" spans="7:7" x14ac:dyDescent="0.25">
      <c r="G743" s="53"/>
    </row>
    <row r="744" spans="7:7" x14ac:dyDescent="0.25">
      <c r="G744" s="53"/>
    </row>
    <row r="745" spans="7:7" x14ac:dyDescent="0.25">
      <c r="G745" s="53"/>
    </row>
    <row r="746" spans="7:7" x14ac:dyDescent="0.25">
      <c r="G746" s="53"/>
    </row>
    <row r="747" spans="7:7" x14ac:dyDescent="0.25">
      <c r="G747" s="53"/>
    </row>
    <row r="748" spans="7:7" x14ac:dyDescent="0.25">
      <c r="G748" s="53"/>
    </row>
    <row r="749" spans="7:7" x14ac:dyDescent="0.25">
      <c r="G749" s="53"/>
    </row>
    <row r="750" spans="7:7" x14ac:dyDescent="0.25">
      <c r="G750" s="53"/>
    </row>
    <row r="751" spans="7:7" x14ac:dyDescent="0.25">
      <c r="G751" s="53"/>
    </row>
    <row r="752" spans="7:7" x14ac:dyDescent="0.25">
      <c r="G752" s="53"/>
    </row>
    <row r="753" spans="7:7" x14ac:dyDescent="0.25">
      <c r="G753" s="53"/>
    </row>
    <row r="754" spans="7:7" x14ac:dyDescent="0.25">
      <c r="G754" s="53"/>
    </row>
    <row r="755" spans="7:7" x14ac:dyDescent="0.25">
      <c r="G755" s="53"/>
    </row>
    <row r="756" spans="7:7" x14ac:dyDescent="0.25">
      <c r="G756" s="53"/>
    </row>
    <row r="757" spans="7:7" x14ac:dyDescent="0.25">
      <c r="G757" s="53"/>
    </row>
    <row r="758" spans="7:7" x14ac:dyDescent="0.25">
      <c r="G758" s="53"/>
    </row>
    <row r="759" spans="7:7" x14ac:dyDescent="0.25">
      <c r="G759" s="53"/>
    </row>
    <row r="760" spans="7:7" x14ac:dyDescent="0.25">
      <c r="G760" s="53"/>
    </row>
    <row r="761" spans="7:7" x14ac:dyDescent="0.25">
      <c r="G761" s="53"/>
    </row>
    <row r="762" spans="7:7" x14ac:dyDescent="0.25">
      <c r="G762" s="53"/>
    </row>
    <row r="763" spans="7:7" x14ac:dyDescent="0.25">
      <c r="G763" s="53"/>
    </row>
    <row r="764" spans="7:7" x14ac:dyDescent="0.25">
      <c r="G764" s="53"/>
    </row>
    <row r="765" spans="7:7" x14ac:dyDescent="0.25">
      <c r="G765" s="53"/>
    </row>
    <row r="766" spans="7:7" x14ac:dyDescent="0.25">
      <c r="G766" s="53"/>
    </row>
    <row r="767" spans="7:7" x14ac:dyDescent="0.25">
      <c r="G767" s="53"/>
    </row>
    <row r="768" spans="7:7" x14ac:dyDescent="0.25">
      <c r="G768" s="53"/>
    </row>
    <row r="769" spans="7:7" x14ac:dyDescent="0.25">
      <c r="G769" s="53"/>
    </row>
    <row r="770" spans="7:7" x14ac:dyDescent="0.25">
      <c r="G770" s="53"/>
    </row>
    <row r="771" spans="7:7" x14ac:dyDescent="0.25">
      <c r="G771" s="53"/>
    </row>
    <row r="772" spans="7:7" x14ac:dyDescent="0.25">
      <c r="G772" s="53"/>
    </row>
    <row r="773" spans="7:7" x14ac:dyDescent="0.25">
      <c r="G773" s="53"/>
    </row>
    <row r="774" spans="7:7" x14ac:dyDescent="0.25">
      <c r="G774" s="53"/>
    </row>
    <row r="775" spans="7:7" x14ac:dyDescent="0.25">
      <c r="G775" s="53"/>
    </row>
    <row r="776" spans="7:7" x14ac:dyDescent="0.25">
      <c r="G776" s="53"/>
    </row>
    <row r="777" spans="7:7" x14ac:dyDescent="0.25">
      <c r="G777" s="53"/>
    </row>
    <row r="778" spans="7:7" x14ac:dyDescent="0.25">
      <c r="G778" s="53"/>
    </row>
    <row r="779" spans="7:7" x14ac:dyDescent="0.25">
      <c r="G779" s="53"/>
    </row>
    <row r="780" spans="7:7" x14ac:dyDescent="0.25">
      <c r="G780" s="53"/>
    </row>
    <row r="781" spans="7:7" x14ac:dyDescent="0.25">
      <c r="G781" s="53"/>
    </row>
    <row r="782" spans="7:7" x14ac:dyDescent="0.25">
      <c r="G782" s="53"/>
    </row>
    <row r="783" spans="7:7" x14ac:dyDescent="0.25">
      <c r="G783" s="53"/>
    </row>
    <row r="784" spans="7:7" x14ac:dyDescent="0.25">
      <c r="G784" s="53"/>
    </row>
    <row r="785" spans="7:7" x14ac:dyDescent="0.25">
      <c r="G785" s="53"/>
    </row>
    <row r="786" spans="7:7" x14ac:dyDescent="0.25">
      <c r="G786" s="53"/>
    </row>
    <row r="787" spans="7:7" x14ac:dyDescent="0.25">
      <c r="G787" s="53"/>
    </row>
    <row r="788" spans="7:7" x14ac:dyDescent="0.25">
      <c r="G788" s="53"/>
    </row>
    <row r="789" spans="7:7" x14ac:dyDescent="0.25">
      <c r="G789" s="53"/>
    </row>
    <row r="790" spans="7:7" x14ac:dyDescent="0.25">
      <c r="G790" s="53"/>
    </row>
    <row r="791" spans="7:7" x14ac:dyDescent="0.25">
      <c r="G791" s="53"/>
    </row>
    <row r="792" spans="7:7" x14ac:dyDescent="0.25">
      <c r="G792" s="53"/>
    </row>
    <row r="793" spans="7:7" x14ac:dyDescent="0.25">
      <c r="G793" s="53"/>
    </row>
    <row r="794" spans="7:7" x14ac:dyDescent="0.25">
      <c r="G794" s="53"/>
    </row>
    <row r="795" spans="7:7" x14ac:dyDescent="0.25">
      <c r="G795" s="53"/>
    </row>
    <row r="796" spans="7:7" x14ac:dyDescent="0.25">
      <c r="G796" s="53"/>
    </row>
    <row r="797" spans="7:7" x14ac:dyDescent="0.25">
      <c r="G797" s="53"/>
    </row>
    <row r="798" spans="7:7" x14ac:dyDescent="0.25">
      <c r="G798" s="53"/>
    </row>
    <row r="799" spans="7:7" x14ac:dyDescent="0.25">
      <c r="G799" s="53"/>
    </row>
    <row r="800" spans="7:7" x14ac:dyDescent="0.25">
      <c r="G800" s="53"/>
    </row>
    <row r="801" spans="7:7" x14ac:dyDescent="0.25">
      <c r="G801" s="53"/>
    </row>
    <row r="802" spans="7:7" x14ac:dyDescent="0.25">
      <c r="G802" s="53"/>
    </row>
    <row r="803" spans="7:7" x14ac:dyDescent="0.25">
      <c r="G803" s="53"/>
    </row>
    <row r="804" spans="7:7" x14ac:dyDescent="0.25">
      <c r="G804" s="53"/>
    </row>
    <row r="805" spans="7:7" x14ac:dyDescent="0.25">
      <c r="G805" s="53"/>
    </row>
    <row r="806" spans="7:7" x14ac:dyDescent="0.25">
      <c r="G806" s="53"/>
    </row>
    <row r="807" spans="7:7" x14ac:dyDescent="0.25">
      <c r="G807" s="53"/>
    </row>
    <row r="808" spans="7:7" x14ac:dyDescent="0.25">
      <c r="G808" s="53"/>
    </row>
    <row r="809" spans="7:7" x14ac:dyDescent="0.25">
      <c r="G809" s="53"/>
    </row>
    <row r="810" spans="7:7" x14ac:dyDescent="0.25">
      <c r="G810" s="53"/>
    </row>
    <row r="811" spans="7:7" x14ac:dyDescent="0.25">
      <c r="G811" s="53"/>
    </row>
    <row r="812" spans="7:7" x14ac:dyDescent="0.25">
      <c r="G812" s="53"/>
    </row>
    <row r="813" spans="7:7" x14ac:dyDescent="0.25">
      <c r="G813" s="53"/>
    </row>
    <row r="814" spans="7:7" x14ac:dyDescent="0.25">
      <c r="G814" s="53"/>
    </row>
    <row r="815" spans="7:7" x14ac:dyDescent="0.25">
      <c r="G815" s="53"/>
    </row>
    <row r="816" spans="7:7" x14ac:dyDescent="0.25">
      <c r="G816" s="53"/>
    </row>
    <row r="817" spans="7:7" x14ac:dyDescent="0.25">
      <c r="G817" s="53"/>
    </row>
    <row r="818" spans="7:7" x14ac:dyDescent="0.25">
      <c r="G818" s="53"/>
    </row>
    <row r="819" spans="7:7" x14ac:dyDescent="0.25">
      <c r="G819" s="53"/>
    </row>
    <row r="820" spans="7:7" x14ac:dyDescent="0.25">
      <c r="G820" s="53"/>
    </row>
    <row r="821" spans="7:7" x14ac:dyDescent="0.25">
      <c r="G821" s="53"/>
    </row>
    <row r="822" spans="7:7" x14ac:dyDescent="0.25">
      <c r="G822" s="53"/>
    </row>
    <row r="823" spans="7:7" x14ac:dyDescent="0.25">
      <c r="G823" s="53"/>
    </row>
    <row r="824" spans="7:7" x14ac:dyDescent="0.25">
      <c r="G824" s="53"/>
    </row>
    <row r="825" spans="7:7" x14ac:dyDescent="0.25">
      <c r="G825" s="53"/>
    </row>
    <row r="826" spans="7:7" x14ac:dyDescent="0.25">
      <c r="G826" s="53"/>
    </row>
    <row r="827" spans="7:7" x14ac:dyDescent="0.25">
      <c r="G827" s="53"/>
    </row>
    <row r="828" spans="7:7" x14ac:dyDescent="0.25">
      <c r="G828" s="53"/>
    </row>
    <row r="829" spans="7:7" x14ac:dyDescent="0.25">
      <c r="G829" s="53"/>
    </row>
    <row r="830" spans="7:7" x14ac:dyDescent="0.25">
      <c r="G830" s="53"/>
    </row>
    <row r="831" spans="7:7" x14ac:dyDescent="0.25">
      <c r="G831" s="53"/>
    </row>
    <row r="832" spans="7:7" x14ac:dyDescent="0.25">
      <c r="G832" s="53"/>
    </row>
    <row r="833" spans="7:7" x14ac:dyDescent="0.25">
      <c r="G833" s="53"/>
    </row>
    <row r="834" spans="7:7" x14ac:dyDescent="0.25">
      <c r="G834" s="53"/>
    </row>
    <row r="835" spans="7:7" x14ac:dyDescent="0.25">
      <c r="G835" s="53"/>
    </row>
    <row r="836" spans="7:7" x14ac:dyDescent="0.25">
      <c r="G836" s="53"/>
    </row>
    <row r="837" spans="7:7" x14ac:dyDescent="0.25">
      <c r="G837" s="53"/>
    </row>
    <row r="838" spans="7:7" x14ac:dyDescent="0.25">
      <c r="G838" s="53"/>
    </row>
    <row r="839" spans="7:7" x14ac:dyDescent="0.25">
      <c r="G839" s="53"/>
    </row>
    <row r="840" spans="7:7" x14ac:dyDescent="0.25">
      <c r="G840" s="53"/>
    </row>
    <row r="841" spans="7:7" x14ac:dyDescent="0.25">
      <c r="G841" s="53"/>
    </row>
    <row r="842" spans="7:7" x14ac:dyDescent="0.25">
      <c r="G842" s="53"/>
    </row>
    <row r="843" spans="7:7" x14ac:dyDescent="0.25">
      <c r="G843" s="53"/>
    </row>
    <row r="844" spans="7:7" x14ac:dyDescent="0.25">
      <c r="G844" s="53"/>
    </row>
    <row r="845" spans="7:7" x14ac:dyDescent="0.25">
      <c r="G845" s="53"/>
    </row>
    <row r="846" spans="7:7" x14ac:dyDescent="0.25">
      <c r="G846" s="53"/>
    </row>
    <row r="847" spans="7:7" x14ac:dyDescent="0.25">
      <c r="G847" s="53"/>
    </row>
    <row r="848" spans="7:7" x14ac:dyDescent="0.25">
      <c r="G848" s="53"/>
    </row>
    <row r="849" spans="7:7" x14ac:dyDescent="0.25">
      <c r="G849" s="53"/>
    </row>
    <row r="850" spans="7:7" x14ac:dyDescent="0.25">
      <c r="G850" s="53"/>
    </row>
    <row r="851" spans="7:7" x14ac:dyDescent="0.25">
      <c r="G851" s="53"/>
    </row>
    <row r="852" spans="7:7" x14ac:dyDescent="0.25">
      <c r="G852" s="53"/>
    </row>
    <row r="853" spans="7:7" x14ac:dyDescent="0.25">
      <c r="G853" s="53"/>
    </row>
    <row r="854" spans="7:7" x14ac:dyDescent="0.25">
      <c r="G854" s="53"/>
    </row>
    <row r="855" spans="7:7" x14ac:dyDescent="0.25">
      <c r="G855" s="53"/>
    </row>
    <row r="856" spans="7:7" x14ac:dyDescent="0.25">
      <c r="G856" s="53"/>
    </row>
    <row r="857" spans="7:7" x14ac:dyDescent="0.25">
      <c r="G857" s="53"/>
    </row>
    <row r="858" spans="7:7" x14ac:dyDescent="0.25">
      <c r="G858" s="53"/>
    </row>
    <row r="859" spans="7:7" x14ac:dyDescent="0.25">
      <c r="G859" s="53"/>
    </row>
    <row r="860" spans="7:7" x14ac:dyDescent="0.25">
      <c r="G860" s="53"/>
    </row>
    <row r="861" spans="7:7" x14ac:dyDescent="0.25">
      <c r="G861" s="53"/>
    </row>
    <row r="862" spans="7:7" x14ac:dyDescent="0.25">
      <c r="G862" s="53"/>
    </row>
    <row r="863" spans="7:7" x14ac:dyDescent="0.25">
      <c r="G863" s="53"/>
    </row>
    <row r="864" spans="7:7" x14ac:dyDescent="0.25">
      <c r="G864" s="53"/>
    </row>
    <row r="865" spans="7:7" x14ac:dyDescent="0.25">
      <c r="G865" s="53"/>
    </row>
    <row r="866" spans="7:7" x14ac:dyDescent="0.25">
      <c r="G866" s="53"/>
    </row>
    <row r="867" spans="7:7" x14ac:dyDescent="0.25">
      <c r="G867" s="53"/>
    </row>
    <row r="868" spans="7:7" x14ac:dyDescent="0.25">
      <c r="G868" s="53"/>
    </row>
    <row r="869" spans="7:7" x14ac:dyDescent="0.25">
      <c r="G869" s="53"/>
    </row>
    <row r="870" spans="7:7" x14ac:dyDescent="0.25">
      <c r="G870" s="53"/>
    </row>
    <row r="871" spans="7:7" x14ac:dyDescent="0.25">
      <c r="G871" s="53"/>
    </row>
    <row r="872" spans="7:7" x14ac:dyDescent="0.25">
      <c r="G872" s="53"/>
    </row>
    <row r="873" spans="7:7" x14ac:dyDescent="0.25">
      <c r="G873" s="53"/>
    </row>
    <row r="874" spans="7:7" x14ac:dyDescent="0.25">
      <c r="G874" s="53"/>
    </row>
    <row r="875" spans="7:7" x14ac:dyDescent="0.25">
      <c r="G875" s="53"/>
    </row>
    <row r="876" spans="7:7" x14ac:dyDescent="0.25">
      <c r="G876" s="53"/>
    </row>
    <row r="877" spans="7:7" x14ac:dyDescent="0.25">
      <c r="G877" s="53"/>
    </row>
    <row r="878" spans="7:7" x14ac:dyDescent="0.25">
      <c r="G878" s="53"/>
    </row>
    <row r="879" spans="7:7" x14ac:dyDescent="0.25">
      <c r="G879" s="53"/>
    </row>
    <row r="880" spans="7:7" x14ac:dyDescent="0.25">
      <c r="G880" s="53"/>
    </row>
    <row r="881" spans="7:7" x14ac:dyDescent="0.25">
      <c r="G881" s="53"/>
    </row>
    <row r="882" spans="7:7" x14ac:dyDescent="0.25">
      <c r="G882" s="53"/>
    </row>
    <row r="883" spans="7:7" x14ac:dyDescent="0.25">
      <c r="G883" s="53"/>
    </row>
    <row r="884" spans="7:7" x14ac:dyDescent="0.25">
      <c r="G884" s="53"/>
    </row>
    <row r="885" spans="7:7" x14ac:dyDescent="0.25">
      <c r="G885" s="53"/>
    </row>
    <row r="886" spans="7:7" x14ac:dyDescent="0.25">
      <c r="G886" s="53"/>
    </row>
    <row r="887" spans="7:7" x14ac:dyDescent="0.25">
      <c r="G887" s="53"/>
    </row>
    <row r="888" spans="7:7" x14ac:dyDescent="0.25">
      <c r="G888" s="53"/>
    </row>
    <row r="889" spans="7:7" x14ac:dyDescent="0.25">
      <c r="G889" s="53"/>
    </row>
    <row r="890" spans="7:7" x14ac:dyDescent="0.25">
      <c r="G890" s="53"/>
    </row>
    <row r="891" spans="7:7" x14ac:dyDescent="0.25">
      <c r="G891" s="53"/>
    </row>
    <row r="892" spans="7:7" x14ac:dyDescent="0.25">
      <c r="G892" s="53"/>
    </row>
    <row r="893" spans="7:7" x14ac:dyDescent="0.25">
      <c r="G893" s="53"/>
    </row>
    <row r="894" spans="7:7" x14ac:dyDescent="0.25">
      <c r="G894" s="53"/>
    </row>
    <row r="895" spans="7:7" x14ac:dyDescent="0.25">
      <c r="G895" s="53"/>
    </row>
    <row r="896" spans="7:7" x14ac:dyDescent="0.25">
      <c r="G896" s="53"/>
    </row>
    <row r="897" spans="7:7" x14ac:dyDescent="0.25">
      <c r="G897" s="53"/>
    </row>
    <row r="898" spans="7:7" x14ac:dyDescent="0.25">
      <c r="G898" s="53"/>
    </row>
    <row r="899" spans="7:7" x14ac:dyDescent="0.25">
      <c r="G899" s="53"/>
    </row>
    <row r="900" spans="7:7" x14ac:dyDescent="0.25">
      <c r="G900" s="53"/>
    </row>
    <row r="901" spans="7:7" x14ac:dyDescent="0.25">
      <c r="G901" s="53"/>
    </row>
    <row r="902" spans="7:7" x14ac:dyDescent="0.25">
      <c r="G902" s="53"/>
    </row>
    <row r="903" spans="7:7" x14ac:dyDescent="0.25">
      <c r="G903" s="53"/>
    </row>
    <row r="904" spans="7:7" x14ac:dyDescent="0.25">
      <c r="G904" s="53"/>
    </row>
    <row r="905" spans="7:7" x14ac:dyDescent="0.25">
      <c r="G905" s="53"/>
    </row>
    <row r="906" spans="7:7" x14ac:dyDescent="0.25">
      <c r="G906" s="53"/>
    </row>
    <row r="907" spans="7:7" x14ac:dyDescent="0.25">
      <c r="G907" s="53"/>
    </row>
    <row r="908" spans="7:7" x14ac:dyDescent="0.25">
      <c r="G908" s="53"/>
    </row>
    <row r="909" spans="7:7" x14ac:dyDescent="0.25">
      <c r="G909" s="53"/>
    </row>
    <row r="910" spans="7:7" x14ac:dyDescent="0.25">
      <c r="G910" s="53"/>
    </row>
    <row r="911" spans="7:7" x14ac:dyDescent="0.25">
      <c r="G911" s="53"/>
    </row>
    <row r="912" spans="7:7" x14ac:dyDescent="0.25">
      <c r="G912" s="53"/>
    </row>
    <row r="913" spans="7:7" x14ac:dyDescent="0.25">
      <c r="G913" s="53"/>
    </row>
    <row r="914" spans="7:7" x14ac:dyDescent="0.25">
      <c r="G914" s="53"/>
    </row>
    <row r="915" spans="7:7" x14ac:dyDescent="0.25">
      <c r="G915" s="53"/>
    </row>
    <row r="916" spans="7:7" x14ac:dyDescent="0.25">
      <c r="G916" s="53"/>
    </row>
    <row r="917" spans="7:7" x14ac:dyDescent="0.25">
      <c r="G917" s="53"/>
    </row>
    <row r="918" spans="7:7" x14ac:dyDescent="0.25">
      <c r="G918" s="53"/>
    </row>
    <row r="919" spans="7:7" x14ac:dyDescent="0.25">
      <c r="G919" s="53"/>
    </row>
    <row r="920" spans="7:7" x14ac:dyDescent="0.25">
      <c r="G920" s="53"/>
    </row>
    <row r="921" spans="7:7" x14ac:dyDescent="0.25">
      <c r="G921" s="53"/>
    </row>
    <row r="922" spans="7:7" x14ac:dyDescent="0.25">
      <c r="G922" s="53"/>
    </row>
    <row r="923" spans="7:7" x14ac:dyDescent="0.25">
      <c r="G923" s="53"/>
    </row>
    <row r="924" spans="7:7" x14ac:dyDescent="0.25">
      <c r="G924" s="53"/>
    </row>
    <row r="925" spans="7:7" x14ac:dyDescent="0.25">
      <c r="G925" s="53"/>
    </row>
    <row r="926" spans="7:7" x14ac:dyDescent="0.25">
      <c r="G926" s="53"/>
    </row>
    <row r="927" spans="7:7" x14ac:dyDescent="0.25">
      <c r="G927" s="53"/>
    </row>
    <row r="928" spans="7:7" x14ac:dyDescent="0.25">
      <c r="G928" s="53"/>
    </row>
    <row r="929" spans="7:7" x14ac:dyDescent="0.25">
      <c r="G929" s="53"/>
    </row>
    <row r="930" spans="7:7" x14ac:dyDescent="0.25">
      <c r="G930" s="53"/>
    </row>
    <row r="931" spans="7:7" x14ac:dyDescent="0.25">
      <c r="G931" s="53"/>
    </row>
    <row r="932" spans="7:7" x14ac:dyDescent="0.25">
      <c r="G932" s="53"/>
    </row>
    <row r="933" spans="7:7" x14ac:dyDescent="0.25">
      <c r="G933" s="53"/>
    </row>
    <row r="934" spans="7:7" x14ac:dyDescent="0.25">
      <c r="G934" s="53"/>
    </row>
    <row r="935" spans="7:7" x14ac:dyDescent="0.25">
      <c r="G935" s="53"/>
    </row>
    <row r="936" spans="7:7" x14ac:dyDescent="0.25">
      <c r="G936" s="53"/>
    </row>
    <row r="937" spans="7:7" x14ac:dyDescent="0.25">
      <c r="G937" s="53"/>
    </row>
    <row r="938" spans="7:7" x14ac:dyDescent="0.25">
      <c r="G938" s="53"/>
    </row>
    <row r="939" spans="7:7" x14ac:dyDescent="0.25">
      <c r="G939" s="53"/>
    </row>
    <row r="940" spans="7:7" x14ac:dyDescent="0.25">
      <c r="G940" s="53"/>
    </row>
    <row r="941" spans="7:7" x14ac:dyDescent="0.25">
      <c r="G941" s="53"/>
    </row>
    <row r="942" spans="7:7" x14ac:dyDescent="0.25">
      <c r="G942" s="53"/>
    </row>
    <row r="943" spans="7:7" x14ac:dyDescent="0.25">
      <c r="G943" s="53"/>
    </row>
    <row r="944" spans="7:7" x14ac:dyDescent="0.25">
      <c r="G944" s="53"/>
    </row>
    <row r="945" spans="7:7" x14ac:dyDescent="0.25">
      <c r="G945" s="53"/>
    </row>
    <row r="946" spans="7:7" x14ac:dyDescent="0.25">
      <c r="G946" s="53"/>
    </row>
    <row r="947" spans="7:7" x14ac:dyDescent="0.25">
      <c r="G947" s="53"/>
    </row>
    <row r="948" spans="7:7" x14ac:dyDescent="0.25">
      <c r="G948" s="53"/>
    </row>
    <row r="949" spans="7:7" x14ac:dyDescent="0.25">
      <c r="G949" s="53"/>
    </row>
    <row r="950" spans="7:7" x14ac:dyDescent="0.25">
      <c r="G950" s="53"/>
    </row>
    <row r="951" spans="7:7" x14ac:dyDescent="0.25">
      <c r="G951" s="53"/>
    </row>
    <row r="952" spans="7:7" x14ac:dyDescent="0.25">
      <c r="G952" s="53"/>
    </row>
    <row r="953" spans="7:7" x14ac:dyDescent="0.25">
      <c r="G953" s="53"/>
    </row>
    <row r="954" spans="7:7" x14ac:dyDescent="0.25">
      <c r="G954" s="53"/>
    </row>
    <row r="955" spans="7:7" x14ac:dyDescent="0.25">
      <c r="G955" s="53"/>
    </row>
    <row r="956" spans="7:7" x14ac:dyDescent="0.25">
      <c r="G956" s="53"/>
    </row>
    <row r="957" spans="7:7" x14ac:dyDescent="0.25">
      <c r="G957" s="53"/>
    </row>
    <row r="958" spans="7:7" x14ac:dyDescent="0.25">
      <c r="G958" s="53"/>
    </row>
    <row r="959" spans="7:7" x14ac:dyDescent="0.25">
      <c r="G959" s="53"/>
    </row>
    <row r="960" spans="7:7" x14ac:dyDescent="0.25">
      <c r="G960" s="53"/>
    </row>
    <row r="961" spans="7:7" x14ac:dyDescent="0.25">
      <c r="G961" s="53"/>
    </row>
    <row r="962" spans="7:7" x14ac:dyDescent="0.25">
      <c r="G962" s="53"/>
    </row>
    <row r="963" spans="7:7" x14ac:dyDescent="0.25">
      <c r="G963" s="53"/>
    </row>
    <row r="964" spans="7:7" x14ac:dyDescent="0.25">
      <c r="G964" s="53"/>
    </row>
    <row r="965" spans="7:7" x14ac:dyDescent="0.25">
      <c r="G965" s="53"/>
    </row>
    <row r="966" spans="7:7" x14ac:dyDescent="0.25">
      <c r="G966" s="53"/>
    </row>
    <row r="967" spans="7:7" x14ac:dyDescent="0.25">
      <c r="G967" s="53"/>
    </row>
    <row r="968" spans="7:7" x14ac:dyDescent="0.25">
      <c r="G968" s="53"/>
    </row>
    <row r="969" spans="7:7" x14ac:dyDescent="0.25">
      <c r="G969" s="53"/>
    </row>
    <row r="970" spans="7:7" x14ac:dyDescent="0.25">
      <c r="G970" s="53"/>
    </row>
    <row r="971" spans="7:7" x14ac:dyDescent="0.25">
      <c r="G971" s="53"/>
    </row>
    <row r="972" spans="7:7" x14ac:dyDescent="0.25">
      <c r="G972" s="53"/>
    </row>
    <row r="973" spans="7:7" x14ac:dyDescent="0.25">
      <c r="G973" s="53"/>
    </row>
    <row r="974" spans="7:7" x14ac:dyDescent="0.25">
      <c r="G974" s="53"/>
    </row>
    <row r="975" spans="7:7" x14ac:dyDescent="0.25">
      <c r="G975" s="53"/>
    </row>
    <row r="976" spans="7:7" x14ac:dyDescent="0.25">
      <c r="G976" s="53"/>
    </row>
    <row r="977" spans="7:7" x14ac:dyDescent="0.25">
      <c r="G977" s="53"/>
    </row>
    <row r="978" spans="7:7" x14ac:dyDescent="0.25">
      <c r="G978" s="53"/>
    </row>
    <row r="979" spans="7:7" x14ac:dyDescent="0.25">
      <c r="G979" s="53"/>
    </row>
    <row r="980" spans="7:7" x14ac:dyDescent="0.25">
      <c r="G980" s="53"/>
    </row>
    <row r="981" spans="7:7" x14ac:dyDescent="0.25">
      <c r="G981" s="53"/>
    </row>
    <row r="982" spans="7:7" x14ac:dyDescent="0.25">
      <c r="G982" s="53"/>
    </row>
    <row r="983" spans="7:7" x14ac:dyDescent="0.25">
      <c r="G983" s="53"/>
    </row>
    <row r="984" spans="7:7" x14ac:dyDescent="0.25">
      <c r="G984" s="53"/>
    </row>
    <row r="985" spans="7:7" x14ac:dyDescent="0.25">
      <c r="G985" s="53"/>
    </row>
    <row r="986" spans="7:7" x14ac:dyDescent="0.25">
      <c r="G986" s="53"/>
    </row>
    <row r="987" spans="7:7" x14ac:dyDescent="0.25">
      <c r="G987" s="53"/>
    </row>
    <row r="988" spans="7:7" x14ac:dyDescent="0.25">
      <c r="G988" s="53"/>
    </row>
    <row r="989" spans="7:7" x14ac:dyDescent="0.25">
      <c r="G989" s="53"/>
    </row>
    <row r="990" spans="7:7" x14ac:dyDescent="0.25">
      <c r="G990" s="53"/>
    </row>
    <row r="991" spans="7:7" x14ac:dyDescent="0.25">
      <c r="G991" s="53"/>
    </row>
    <row r="992" spans="7:7" x14ac:dyDescent="0.25">
      <c r="G992" s="53"/>
    </row>
    <row r="993" spans="7:7" x14ac:dyDescent="0.25">
      <c r="G993" s="53"/>
    </row>
    <row r="994" spans="7:7" x14ac:dyDescent="0.25">
      <c r="G994" s="53"/>
    </row>
    <row r="995" spans="7:7" x14ac:dyDescent="0.25">
      <c r="G995" s="53"/>
    </row>
    <row r="996" spans="7:7" x14ac:dyDescent="0.25">
      <c r="G996" s="53"/>
    </row>
    <row r="997" spans="7:7" x14ac:dyDescent="0.25">
      <c r="G997" s="53"/>
    </row>
    <row r="998" spans="7:7" x14ac:dyDescent="0.25">
      <c r="G998" s="53"/>
    </row>
    <row r="999" spans="7:7" x14ac:dyDescent="0.25">
      <c r="G999" s="53"/>
    </row>
  </sheetData>
  <autoFilter ref="A1:I219">
    <filterColumn colId="1">
      <filters>
        <filter val="Yes"/>
      </filters>
    </filterColumn>
    <filterColumn colId="8">
      <filters>
        <filter val="0.0"/>
        <filter val="0.021"/>
        <filter val="0.1"/>
        <filter val="0.2"/>
        <filter val="0.3"/>
        <filter val="0.4"/>
        <filter val="0.5"/>
        <filter val="0.6"/>
        <filter val="0.7"/>
        <filter val="0.8"/>
        <filter val="0.9"/>
        <filter val="1.0"/>
        <filter val="1.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Income Level List</vt:lpstr>
      <vt:lpstr>Sheet2</vt:lpstr>
      <vt:lpstr>Sub-Saharan Africa</vt:lpstr>
      <vt:lpstr>South Asia</vt:lpstr>
      <vt:lpstr>All </vt:lpstr>
      <vt:lpstr>Sheet5</vt:lpstr>
      <vt:lpstr>Sheet1</vt:lpstr>
      <vt:lpstr>Sheet4</vt:lpstr>
      <vt:lpstr>Sheet3</vt:lpstr>
      <vt:lpstr>Country List _East Asia and Pac</vt:lpstr>
      <vt:lpstr>Industry Growth</vt:lpstr>
      <vt:lpstr>Middle East and North Africa</vt:lpstr>
      <vt:lpstr>Raw Data</vt:lpstr>
      <vt:lpstr>Functional Coverage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Dohatec</dc:creator>
  <cp:lastModifiedBy>Dohatec</cp:lastModifiedBy>
  <dcterms:created xsi:type="dcterms:W3CDTF">2023-09-25T06:32:32Z</dcterms:created>
  <dcterms:modified xsi:type="dcterms:W3CDTF">2023-10-11T06:03:01Z</dcterms:modified>
</cp:coreProperties>
</file>