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Areen\"/>
    </mc:Choice>
  </mc:AlternateContent>
  <xr:revisionPtr revIDLastSave="0" documentId="13_ncr:1_{0204A128-CA79-4F66-A349-B128BA7A58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U5" i="1"/>
  <c r="V2" i="1"/>
  <c r="T7" i="1"/>
  <c r="R7" i="1"/>
  <c r="C8" i="1"/>
  <c r="D8" i="1"/>
  <c r="F8" i="1"/>
  <c r="J8" i="1"/>
  <c r="K8" i="1"/>
  <c r="L8" i="1"/>
  <c r="M8" i="1"/>
  <c r="N8" i="1"/>
  <c r="S2" i="1"/>
  <c r="R3" i="1"/>
  <c r="R4" i="1"/>
  <c r="R2" i="1"/>
  <c r="W2" i="1" s="1"/>
  <c r="C6" i="1"/>
  <c r="D6" i="1"/>
  <c r="E6" i="1"/>
  <c r="E8" i="1" s="1"/>
  <c r="F6" i="1"/>
  <c r="G6" i="1"/>
  <c r="G8" i="1" s="1"/>
  <c r="H6" i="1"/>
  <c r="H8" i="1" s="1"/>
  <c r="I6" i="1"/>
  <c r="I8" i="1" s="1"/>
  <c r="J6" i="1"/>
  <c r="K6" i="1"/>
  <c r="L6" i="1"/>
  <c r="M6" i="1"/>
  <c r="N6" i="1"/>
  <c r="O6" i="1"/>
  <c r="O8" i="1" s="1"/>
  <c r="P6" i="1"/>
  <c r="P8" i="1" s="1"/>
  <c r="B6" i="1"/>
  <c r="B8" i="1" s="1"/>
  <c r="R8" i="1" l="1"/>
  <c r="R6" i="1"/>
  <c r="V4" i="1"/>
  <c r="W4" i="1" s="1"/>
  <c r="S4" i="1"/>
  <c r="V3" i="1"/>
  <c r="V8" i="1" s="1"/>
  <c r="S3" i="1"/>
  <c r="W3" i="1" l="1"/>
</calcChain>
</file>

<file path=xl/sharedStrings.xml><?xml version="1.0" encoding="utf-8"?>
<sst xmlns="http://schemas.openxmlformats.org/spreadsheetml/2006/main" count="49" uniqueCount="46">
  <si>
    <t>Age Group</t>
  </si>
  <si>
    <t>What food is highest in magnesium ?_Whole grains</t>
  </si>
  <si>
    <t>What are the signs of low magnesium ?_All of above</t>
  </si>
  <si>
    <t>What are the health condition does magnesium used for  ?_All of above</t>
  </si>
  <si>
    <t>Can magnesium maintained body biological clock balanced ?_True</t>
  </si>
  <si>
    <t>Does magnesium help with anxiety ?_Yes</t>
  </si>
  <si>
    <t>What is the main health benefit for Magnesium L-threonate ?_Brain health</t>
  </si>
  <si>
    <t>To improve sleep and get rid of insomnia , What is the best type of magnesium you will counsel ?_Magnesium glycinate</t>
  </si>
  <si>
    <t>Magnesium oxide is best indicated for ?_Constipation</t>
  </si>
  <si>
    <t>What is the recommended dose of Magnesium supplements that patient needs ?_320 for Female &amp; 420 for Male</t>
  </si>
  <si>
    <t>If patient was given doxycyclin for acne treatment and he use Magnesium regularly , What is the best plan to do ?_Separate the time of the dose by at least 2 to 3 hours</t>
  </si>
  <si>
    <t>Which case does Magnesium taken with caution and the dose should be adjusted ?_Kidney disorders</t>
  </si>
  <si>
    <t>Can Large doses of vitamin D induce severe depletion of Mg ?_True</t>
  </si>
  <si>
    <t>Is Magnesium safe for pregnant in Eclampsia cases ?_1.0</t>
  </si>
  <si>
    <t>What is the side effect behind consuming Magnesium supplements for long term ?_All of above</t>
  </si>
  <si>
    <t>Why do you think the reasons behind side effects of using Magnesium ?_More than one answer is true</t>
  </si>
  <si>
    <t>22-34</t>
  </si>
  <si>
    <t>35-44</t>
  </si>
  <si>
    <t>45+</t>
  </si>
  <si>
    <t>total of correct</t>
  </si>
  <si>
    <t>total of wrong answers</t>
  </si>
  <si>
    <t>count</t>
  </si>
  <si>
    <t>total for all answres</t>
  </si>
  <si>
    <t>sum of correct answers</t>
  </si>
  <si>
    <t>sum of wrong answers</t>
  </si>
  <si>
    <t>total of answers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</si>
  <si>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</si>
  <si>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</si>
  <si>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</si>
  <si>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</si>
  <si>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</si>
  <si>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</si>
  <si>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</si>
  <si>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</si>
  <si>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</si>
  <si>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</si>
  <si>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</si>
  <si>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</si>
  <si>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</si>
  <si>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</si>
  <si>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</si>
  <si>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</si>
  <si>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</si>
  <si>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</si>
  <si>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percentage of the people who answered correct depending on their age Cat</t>
  </si>
  <si>
    <t>percentage to the correct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</si>
</sst>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%of</a:t>
            </a:r>
            <a:r>
              <a:rPr lang="en-US" baseline="0"/>
              <a:t> correcet answer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CC-449D-BC9C-EE6F5004CC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CC-449D-BC9C-EE6F5004CC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CC-449D-BC9C-EE6F5004CC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22-34</c:v>
                </c:pt>
                <c:pt idx="1">
                  <c:v>35-44</c:v>
                </c:pt>
                <c:pt idx="2">
                  <c:v>45+</c:v>
                </c:pt>
              </c:strCache>
            </c:strRef>
          </c:cat>
          <c:val>
            <c:numRef>
              <c:f>Sheet1!$S$2:$S$4</c:f>
              <c:numCache>
                <c:formatCode>General</c:formatCode>
                <c:ptCount val="3"/>
                <c:pt idx="0">
                  <c:v>59.032634032634036</c:v>
                </c:pt>
                <c:pt idx="1">
                  <c:v>24.475524475524477</c:v>
                </c:pt>
                <c:pt idx="2">
                  <c:v>16.491841491841491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F68-818D-6F581CEEB6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74158521986519"/>
          <c:y val="0.45474213754356951"/>
          <c:w val="0.14454237877089748"/>
          <c:h val="0.2331958695581210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10</xdr:row>
      <xdr:rowOff>72390</xdr:rowOff>
    </xdr:from>
    <xdr:to>
      <xdr:col>12</xdr:col>
      <xdr:colOff>438150</xdr:colOff>
      <xdr:row>25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2B42CB-6C04-D696-3875-5B2644903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57874</xdr:colOff>
      <xdr:row>11</xdr:row>
      <xdr:rowOff>115747</xdr:rowOff>
    </xdr:from>
    <xdr:to>
      <xdr:col>16</xdr:col>
      <xdr:colOff>540152</xdr:colOff>
      <xdr:row>14</xdr:row>
      <xdr:rowOff>125392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74C357A-18DE-BEB8-7D0B-9C71753396B9}"/>
            </a:ext>
          </a:extLst>
        </xdr:cNvPr>
        <xdr:cNvSpPr txBox="1"/>
      </xdr:nvSpPr>
      <xdr:spPr>
        <a:xfrm>
          <a:off x="8565266" y="2131671"/>
          <a:ext cx="1697620" cy="56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% of the</a:t>
          </a:r>
          <a:r>
            <a:rPr lang="en-US" sz="1100" baseline="0"/>
            <a:t> people who answered all the Q correct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zoomScale="79" workbookViewId="0">
      <selection activeCell="T22" sqref="T22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" t="s">
        <v>19</v>
      </c>
      <c r="S1" s="3" t="s">
        <v>45</v>
      </c>
      <c r="T1" s="2" t="s">
        <v>20</v>
      </c>
      <c r="U1" s="2" t="s">
        <v>21</v>
      </c>
      <c r="V1" s="2" t="s">
        <v>22</v>
      </c>
      <c r="W1" s="2" t="s">
        <v>44</v>
      </c>
    </row>
    <row r="2" spans="1:26" x14ac:dyDescent="0.3">
      <c r="A2" s="1" t="s">
        <v>16</v>
      </c>
      <c r="B2">
        <v>84</v>
      </c>
      <c r="C2">
        <v>20</v>
      </c>
      <c r="D2">
        <v>30</v>
      </c>
      <c r="E2">
        <v>167</v>
      </c>
      <c r="F2">
        <v>109</v>
      </c>
      <c r="G2">
        <v>24</v>
      </c>
      <c r="H2">
        <v>16</v>
      </c>
      <c r="I2">
        <v>31</v>
      </c>
      <c r="J2">
        <v>24</v>
      </c>
      <c r="K2">
        <v>41</v>
      </c>
      <c r="L2">
        <v>103</v>
      </c>
      <c r="M2">
        <v>178</v>
      </c>
      <c r="N2">
        <v>96</v>
      </c>
      <c r="O2">
        <v>21</v>
      </c>
      <c r="P2">
        <v>69</v>
      </c>
      <c r="R2">
        <f>SUM(B2:P2)</f>
        <v>1013</v>
      </c>
      <c r="S2" s="8">
        <f>R2/1716*100</f>
        <v>59.032634032634036</v>
      </c>
      <c r="T2">
        <v>1792</v>
      </c>
      <c r="U2">
        <v>187</v>
      </c>
      <c r="V2">
        <f>R2+T2</f>
        <v>2805</v>
      </c>
      <c r="W2" s="7">
        <f>R2*100/V2</f>
        <v>36.11408199643494</v>
      </c>
    </row>
    <row r="3" spans="1:26" x14ac:dyDescent="0.3">
      <c r="A3" s="1" t="s">
        <v>17</v>
      </c>
      <c r="B3">
        <v>44</v>
      </c>
      <c r="C3">
        <v>6</v>
      </c>
      <c r="D3">
        <v>11</v>
      </c>
      <c r="E3">
        <v>70</v>
      </c>
      <c r="F3">
        <v>48</v>
      </c>
      <c r="G3">
        <v>12</v>
      </c>
      <c r="H3">
        <v>9</v>
      </c>
      <c r="I3">
        <v>14</v>
      </c>
      <c r="J3">
        <v>9</v>
      </c>
      <c r="K3">
        <v>18</v>
      </c>
      <c r="L3">
        <v>37</v>
      </c>
      <c r="M3">
        <v>67</v>
      </c>
      <c r="N3">
        <v>28</v>
      </c>
      <c r="O3">
        <v>18</v>
      </c>
      <c r="P3">
        <v>29</v>
      </c>
      <c r="R3">
        <f t="shared" ref="R3:R4" si="0">SUM(B3:P3)</f>
        <v>420</v>
      </c>
      <c r="S3" s="8">
        <f t="shared" ref="S3:S4" si="1">R3/1716*100</f>
        <v>24.475524475524477</v>
      </c>
      <c r="T3">
        <v>735</v>
      </c>
      <c r="U3">
        <v>77</v>
      </c>
      <c r="V3">
        <f t="shared" ref="V3:V4" si="2">R3+T3</f>
        <v>1155</v>
      </c>
      <c r="W3" s="7">
        <f t="shared" ref="W3:W4" si="3">R3*100/V3</f>
        <v>36.363636363636367</v>
      </c>
    </row>
    <row r="4" spans="1:26" x14ac:dyDescent="0.3">
      <c r="A4" s="1" t="s">
        <v>18</v>
      </c>
      <c r="B4">
        <v>34</v>
      </c>
      <c r="C4">
        <v>8</v>
      </c>
      <c r="D4">
        <v>13</v>
      </c>
      <c r="E4">
        <v>43</v>
      </c>
      <c r="F4">
        <v>31</v>
      </c>
      <c r="G4">
        <v>7</v>
      </c>
      <c r="H4">
        <v>4</v>
      </c>
      <c r="I4">
        <v>5</v>
      </c>
      <c r="J4">
        <v>7</v>
      </c>
      <c r="K4">
        <v>10</v>
      </c>
      <c r="L4">
        <v>22</v>
      </c>
      <c r="M4">
        <v>44</v>
      </c>
      <c r="N4">
        <v>31</v>
      </c>
      <c r="O4">
        <v>8</v>
      </c>
      <c r="P4">
        <v>16</v>
      </c>
      <c r="R4">
        <f t="shared" si="0"/>
        <v>283</v>
      </c>
      <c r="S4" s="8">
        <f t="shared" si="1"/>
        <v>16.491841491841491</v>
      </c>
      <c r="T4">
        <v>497</v>
      </c>
      <c r="U4">
        <v>52</v>
      </c>
      <c r="V4">
        <f t="shared" si="2"/>
        <v>780</v>
      </c>
      <c r="W4" s="7">
        <f t="shared" si="3"/>
        <v>36.282051282051285</v>
      </c>
    </row>
    <row r="5" spans="1:26" x14ac:dyDescent="0.3">
      <c r="U5">
        <f>SUM(U2:U4)</f>
        <v>316</v>
      </c>
    </row>
    <row r="6" spans="1:26" x14ac:dyDescent="0.3">
      <c r="A6" s="4" t="s">
        <v>23</v>
      </c>
      <c r="B6">
        <f>SUM(B2:B4)</f>
        <v>162</v>
      </c>
      <c r="C6">
        <f t="shared" ref="C6:P6" si="4">SUM(C2:C4)</f>
        <v>34</v>
      </c>
      <c r="D6">
        <f t="shared" si="4"/>
        <v>54</v>
      </c>
      <c r="E6">
        <f t="shared" si="4"/>
        <v>280</v>
      </c>
      <c r="F6">
        <f t="shared" si="4"/>
        <v>188</v>
      </c>
      <c r="G6">
        <f t="shared" si="4"/>
        <v>43</v>
      </c>
      <c r="H6">
        <f t="shared" si="4"/>
        <v>29</v>
      </c>
      <c r="I6">
        <f t="shared" si="4"/>
        <v>50</v>
      </c>
      <c r="J6">
        <f t="shared" si="4"/>
        <v>40</v>
      </c>
      <c r="K6">
        <f t="shared" si="4"/>
        <v>69</v>
      </c>
      <c r="L6">
        <f t="shared" si="4"/>
        <v>162</v>
      </c>
      <c r="M6">
        <f t="shared" si="4"/>
        <v>289</v>
      </c>
      <c r="N6">
        <f t="shared" si="4"/>
        <v>155</v>
      </c>
      <c r="O6">
        <f t="shared" si="4"/>
        <v>47</v>
      </c>
      <c r="P6">
        <f t="shared" si="4"/>
        <v>114</v>
      </c>
      <c r="R6">
        <f>SUM(B6:P6)</f>
        <v>1716</v>
      </c>
    </row>
    <row r="7" spans="1:26" x14ac:dyDescent="0.3">
      <c r="A7" s="4" t="s">
        <v>24</v>
      </c>
      <c r="B7">
        <v>154</v>
      </c>
      <c r="C7">
        <v>282</v>
      </c>
      <c r="D7">
        <v>262</v>
      </c>
      <c r="E7">
        <v>36</v>
      </c>
      <c r="F7">
        <v>128</v>
      </c>
      <c r="G7">
        <v>273</v>
      </c>
      <c r="H7">
        <v>287</v>
      </c>
      <c r="I7">
        <v>266</v>
      </c>
      <c r="J7">
        <v>276</v>
      </c>
      <c r="K7">
        <v>247</v>
      </c>
      <c r="L7">
        <v>154</v>
      </c>
      <c r="M7">
        <v>27</v>
      </c>
      <c r="N7">
        <v>161</v>
      </c>
      <c r="O7">
        <v>269</v>
      </c>
      <c r="P7">
        <v>202</v>
      </c>
      <c r="R7">
        <f t="shared" ref="R7:R8" si="5">SUM(B7:P7)</f>
        <v>3024</v>
      </c>
      <c r="T7">
        <f>SUM(T2:T4)</f>
        <v>3024</v>
      </c>
    </row>
    <row r="8" spans="1:26" x14ac:dyDescent="0.3">
      <c r="A8" s="4" t="s">
        <v>25</v>
      </c>
      <c r="B8">
        <f>SUM(B6:B7)</f>
        <v>316</v>
      </c>
      <c r="C8">
        <f t="shared" ref="C8:P8" si="6">SUM(C6:C7)</f>
        <v>316</v>
      </c>
      <c r="D8">
        <f t="shared" si="6"/>
        <v>316</v>
      </c>
      <c r="E8">
        <f t="shared" si="6"/>
        <v>316</v>
      </c>
      <c r="F8">
        <f t="shared" si="6"/>
        <v>316</v>
      </c>
      <c r="G8">
        <f t="shared" si="6"/>
        <v>316</v>
      </c>
      <c r="H8">
        <f t="shared" si="6"/>
        <v>316</v>
      </c>
      <c r="I8">
        <f t="shared" si="6"/>
        <v>316</v>
      </c>
      <c r="J8">
        <f t="shared" si="6"/>
        <v>316</v>
      </c>
      <c r="K8">
        <f t="shared" si="6"/>
        <v>316</v>
      </c>
      <c r="L8">
        <f t="shared" si="6"/>
        <v>316</v>
      </c>
      <c r="M8">
        <f t="shared" si="6"/>
        <v>316</v>
      </c>
      <c r="N8">
        <f t="shared" si="6"/>
        <v>316</v>
      </c>
      <c r="O8">
        <f t="shared" si="6"/>
        <v>316</v>
      </c>
      <c r="P8">
        <f t="shared" si="6"/>
        <v>316</v>
      </c>
      <c r="R8">
        <f t="shared" si="5"/>
        <v>4740</v>
      </c>
      <c r="V8">
        <f>SUM(V2:V4)</f>
        <v>4740</v>
      </c>
    </row>
    <row r="11" spans="1:26" x14ac:dyDescent="0.3">
      <c r="V11" t="s">
        <v>26</v>
      </c>
    </row>
    <row r="13" spans="1:26" ht="15" thickBot="1" x14ac:dyDescent="0.35">
      <c r="R13">
        <f>R6/R8*100</f>
        <v>36.202531645569621</v>
      </c>
      <c r="V13" t="s">
        <v>27</v>
      </c>
    </row>
    <row r="14" spans="1:26" x14ac:dyDescent="0.3">
      <c r="V14" s="6" t="s">
        <v>28</v>
      </c>
      <c r="W14" s="6" t="s">
        <v>29</v>
      </c>
      <c r="X14" s="6" t="s">
        <v>30</v>
      </c>
      <c r="Y14" s="6" t="s">
        <v>31</v>
      </c>
      <c r="Z14" s="6" t="s">
        <v>32</v>
      </c>
    </row>
    <row r="15" spans="1:26" x14ac:dyDescent="0.3">
      <c r="V15" t="s">
        <v>16</v>
      </c>
      <c r="W15">
        <v>15</v>
      </c>
      <c r="X15">
        <v>1013</v>
      </c>
      <c r="Y15">
        <v>67.533333333333331</v>
      </c>
      <c r="Z15">
        <v>2891.12380952381</v>
      </c>
    </row>
    <row r="16" spans="1:26" x14ac:dyDescent="0.3">
      <c r="V16" t="s">
        <v>17</v>
      </c>
      <c r="W16">
        <v>15</v>
      </c>
      <c r="X16">
        <v>420</v>
      </c>
      <c r="Y16">
        <v>28</v>
      </c>
      <c r="Z16">
        <v>440.71428571428572</v>
      </c>
    </row>
    <row r="17" spans="22:28" ht="15" thickBot="1" x14ac:dyDescent="0.35">
      <c r="V17" s="5" t="s">
        <v>18</v>
      </c>
      <c r="W17" s="5">
        <v>15</v>
      </c>
      <c r="X17" s="5">
        <v>283</v>
      </c>
      <c r="Y17" s="5">
        <v>18.866666666666667</v>
      </c>
      <c r="Z17" s="5">
        <v>199.9809523809524</v>
      </c>
    </row>
    <row r="20" spans="22:28" ht="15" thickBot="1" x14ac:dyDescent="0.35">
      <c r="V20" t="s">
        <v>33</v>
      </c>
    </row>
    <row r="21" spans="22:28" x14ac:dyDescent="0.3">
      <c r="V21" s="6" t="s">
        <v>34</v>
      </c>
      <c r="W21" s="6" t="s">
        <v>35</v>
      </c>
      <c r="X21" s="6" t="s">
        <v>36</v>
      </c>
      <c r="Y21" s="6" t="s">
        <v>37</v>
      </c>
      <c r="Z21" s="6" t="s">
        <v>38</v>
      </c>
      <c r="AA21" s="6" t="s">
        <v>39</v>
      </c>
      <c r="AB21" s="6" t="s">
        <v>40</v>
      </c>
    </row>
    <row r="22" spans="22:28" x14ac:dyDescent="0.3">
      <c r="V22" t="s">
        <v>41</v>
      </c>
      <c r="W22">
        <v>20073.733333333359</v>
      </c>
      <c r="X22">
        <v>2</v>
      </c>
      <c r="Y22">
        <v>10036.86666666668</v>
      </c>
      <c r="Z22">
        <v>8.5255217195509765</v>
      </c>
      <c r="AA22">
        <v>7.8064934783774007E-4</v>
      </c>
      <c r="AB22">
        <v>3.2199422931761248</v>
      </c>
    </row>
    <row r="23" spans="22:28" x14ac:dyDescent="0.3">
      <c r="V23" t="s">
        <v>42</v>
      </c>
      <c r="W23">
        <v>49445.466666666667</v>
      </c>
      <c r="X23">
        <v>42</v>
      </c>
      <c r="Y23">
        <v>1177.273015873016</v>
      </c>
    </row>
    <row r="25" spans="22:28" ht="15" thickBot="1" x14ac:dyDescent="0.35">
      <c r="V25" s="5" t="s">
        <v>43</v>
      </c>
      <c r="W25" s="5">
        <v>69519.200000000026</v>
      </c>
      <c r="X25" s="5">
        <v>44</v>
      </c>
      <c r="Y25" s="5"/>
      <c r="Z25" s="5"/>
      <c r="AA25" s="5"/>
      <c r="AB25" s="5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Abdel Fattah</cp:lastModifiedBy>
  <dcterms:created xsi:type="dcterms:W3CDTF">2024-03-19T04:33:36Z</dcterms:created>
  <dcterms:modified xsi:type="dcterms:W3CDTF">2024-03-19T15:04:15Z</dcterms:modified>
</cp:coreProperties>
</file>