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farah\"/>
    </mc:Choice>
  </mc:AlternateContent>
  <xr:revisionPtr revIDLastSave="0" documentId="13_ncr:1_{0F862A6B-82F8-48D4-ABEB-CC09D533F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C8" i="1"/>
  <c r="AA7" i="1"/>
  <c r="AD3" i="1"/>
  <c r="AD4" i="1"/>
  <c r="AD2" i="1"/>
  <c r="AC3" i="1"/>
  <c r="AC4" i="1"/>
  <c r="AC2" i="1"/>
  <c r="Z3" i="1"/>
  <c r="Z4" i="1"/>
  <c r="Z2" i="1"/>
  <c r="Y7" i="1"/>
  <c r="Y8" i="1"/>
  <c r="Y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  <c r="Y3" i="1"/>
  <c r="Y4" i="1"/>
  <c r="Y2" i="1"/>
</calcChain>
</file>

<file path=xl/sharedStrings.xml><?xml version="1.0" encoding="utf-8"?>
<sst xmlns="http://schemas.openxmlformats.org/spreadsheetml/2006/main" count="56" uniqueCount="53">
  <si>
    <t>Income Category</t>
  </si>
  <si>
    <t>Which of the following is a benefit of implanting an intrauterine device (IUD), for which an IUD may be recommended, in addition to contraception?_Reduction of heavy menstrual bleeding</t>
  </si>
  <si>
    <t>women cant use a copper IUD if she  _all of above</t>
  </si>
  <si>
    <t>one of the following is consider as advantage of hormonal IUD _women can have irregular bleeding, lighter periods, or no period at all.</t>
  </si>
  <si>
    <t>An IUD can be inserted  _during the period or at the day after your period finish</t>
  </si>
  <si>
    <t>both hormonal and copper IUD are safe to use while breastfeeding._1.0</t>
  </si>
  <si>
    <t>We must advise the patient to take iron-containing supplements while using an IUD, especially a copper IUD_1.0</t>
  </si>
  <si>
    <t>IUD Can be used by women of any age, including adolescents._Agree</t>
  </si>
  <si>
    <t>IUD Can not be used by women who have not had   children _Agree</t>
  </si>
  <si>
    <t>IUD increase the risk of contracting STIs, including HIV
_Disagree</t>
  </si>
  <si>
    <t>IUD Do not increase the risk of miscarriage when a woman becomes pregnant
after the IUD is removed_Agree</t>
  </si>
  <si>
    <t>IUD make women infertile._Agree</t>
  </si>
  <si>
    <t>IUD make women infertile._Disagree</t>
  </si>
  <si>
    <t>IUD  cause birth defects._Disagree</t>
  </si>
  <si>
    <t>IUD Do not cause cancer._Disagree</t>
  </si>
  <si>
    <t>IUD Do not move to the heart or brain_Disagree</t>
  </si>
  <si>
    <t>IUD cause discomfort or pain for the woman or the man during sex._Disagree</t>
  </si>
  <si>
    <t>IUD Substantially reduce the risk of ectopic pregnancy._Agree</t>
  </si>
  <si>
    <t>A woman has severe pain in her lower abdomen, unusual vaginal discharge, and a fever. What is your advice?_Consult a gynecologist to rule out pelvic inflammatory disease and ectopic pregnancy.</t>
  </si>
  <si>
    <t>WOMEN experience changes in her bleeding patterns. she have heavier or longer periods than she had before getting the copper IUD , what is your advice ?  _all of above</t>
  </si>
  <si>
    <t>A womans monthly bleeding stops very soon after the insertion of a hormonal IUD. What is your advice ?_assess for pregnancy or other underlying  condition</t>
  </si>
  <si>
    <t>A woman has acne while using an IUD. What is your advice?_all of above</t>
  </si>
  <si>
    <t>For one or two days, PATEINT may have some minor cramps and light bleeding (spotting). WHAT ADVICE DO YOU HAVE FOR PATEINT?_a and b</t>
  </si>
  <si>
    <t>Low Income 0-400</t>
  </si>
  <si>
    <t>Medium Income 400-1000</t>
  </si>
  <si>
    <t>High Income 1000+</t>
  </si>
  <si>
    <t>total of correct</t>
  </si>
  <si>
    <t>percentage to the correct answers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</si>
  <si>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</si>
  <si>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</si>
  <si>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</si>
  <si>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</si>
  <si>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</si>
  <si>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</si>
  <si>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</si>
  <si>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</si>
  <si>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</si>
  <si>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</si>
  <si>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</si>
  <si>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</si>
  <si>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</si>
  <si>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</si>
  <si>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</si>
  <si>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</si>
  <si>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</si>
  <si>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</si>
  <si>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</si>
  <si>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</si>
  <si>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</si>
  <si>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</si>
  <si>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</si>
  <si>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</si>
  <si>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percentage of the people who answered correct depending on their income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</si>
</sst>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3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%of correcet answer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68-4304-B1E1-7352E4C9A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68-4304-B1E1-7352E4C9AE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68-4304-B1E1-7352E4C9AE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Low Income 0-400</c:v>
                </c:pt>
                <c:pt idx="1">
                  <c:v>Medium Income 400-1000</c:v>
                </c:pt>
                <c:pt idx="2">
                  <c:v>High Income 1000+</c:v>
                </c:pt>
              </c:strCache>
            </c:strRef>
          </c:cat>
          <c:val>
            <c:numRef>
              <c:f>Sheet1!$Z$2:$Z$4</c:f>
              <c:numCache>
                <c:formatCode>General</c:formatCode>
                <c:ptCount val="3"/>
                <c:pt idx="0">
                  <c:v>56.163859111791723</c:v>
                </c:pt>
                <c:pt idx="1">
                  <c:v>40.926493108728948</c:v>
                </c:pt>
                <c:pt idx="2">
                  <c:v>2.9096477794793261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606-A6D1-2A7927A484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493058</xdr:colOff>
      <xdr:row>13</xdr:row>
      <xdr:rowOff>96371</xdr:rowOff>
    </xdr:from>
    <xdr:to>
      <xdr:col>9</xdr:col>
      <xdr:colOff>224117</xdr:colOff>
      <xdr:row>28</xdr:row>
      <xdr:rowOff>116542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6A779-469F-B2C2-BE88-5A5B0D8A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25</xdr:col>
      <xdr:colOff>487385</xdr:colOff>
      <xdr:row>21</xdr:row>
      <xdr:rowOff>99853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9A57FF-E097-4901-AB21-77D059633F61}"/>
            </a:ext>
          </a:extLst>
        </xdr:cNvPr>
        <xdr:cNvSpPr txBox="1"/>
      </xdr:nvSpPr>
      <xdr:spPr>
        <a:xfrm>
          <a:off x="13917706" y="3059206"/>
          <a:ext cx="1697620" cy="82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37.6912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zoomScale="68" workbookViewId="0">
      <selection activeCell="AD1" sqref="AD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52</v>
      </c>
    </row>
    <row r="2" spans="1:30" x14ac:dyDescent="0.3">
      <c r="A2" s="1" t="s">
        <v>23</v>
      </c>
      <c r="B2">
        <v>70</v>
      </c>
      <c r="C2">
        <v>28</v>
      </c>
      <c r="D2">
        <v>34</v>
      </c>
      <c r="E2">
        <v>49</v>
      </c>
      <c r="F2">
        <v>117</v>
      </c>
      <c r="G2">
        <v>130</v>
      </c>
      <c r="H2">
        <v>32</v>
      </c>
      <c r="I2">
        <v>81</v>
      </c>
      <c r="J2">
        <v>77</v>
      </c>
      <c r="K2">
        <v>87</v>
      </c>
      <c r="L2">
        <v>59</v>
      </c>
      <c r="M2">
        <v>95</v>
      </c>
      <c r="N2">
        <v>86</v>
      </c>
      <c r="O2">
        <v>76</v>
      </c>
      <c r="P2">
        <v>67</v>
      </c>
      <c r="Q2">
        <v>69</v>
      </c>
      <c r="R2">
        <v>75</v>
      </c>
      <c r="S2">
        <v>68</v>
      </c>
      <c r="T2">
        <v>15</v>
      </c>
      <c r="U2">
        <v>108</v>
      </c>
      <c r="V2">
        <v>27</v>
      </c>
      <c r="W2">
        <v>17</v>
      </c>
      <c r="Y2">
        <f>SUM(B2:W2)</f>
        <v>1467</v>
      </c>
      <c r="Z2" s="5">
        <f>Y2/2612*100</f>
        <v>56.163859111791723</v>
      </c>
      <c r="AA2">
        <v>2493</v>
      </c>
      <c r="AB2">
        <v>180</v>
      </c>
      <c r="AC2">
        <f>Y2+AA2</f>
        <v>3960</v>
      </c>
      <c r="AD2" s="4">
        <f>Y2*100/AC2</f>
        <v>37.045454545454547</v>
      </c>
    </row>
    <row r="3" spans="1:30" x14ac:dyDescent="0.3">
      <c r="A3" s="1" t="s">
        <v>24</v>
      </c>
      <c r="B3">
        <v>44</v>
      </c>
      <c r="C3">
        <v>29</v>
      </c>
      <c r="D3">
        <v>25</v>
      </c>
      <c r="E3">
        <v>46</v>
      </c>
      <c r="F3">
        <v>92</v>
      </c>
      <c r="G3">
        <v>93</v>
      </c>
      <c r="H3">
        <v>34</v>
      </c>
      <c r="I3">
        <v>63</v>
      </c>
      <c r="J3">
        <v>53</v>
      </c>
      <c r="K3">
        <v>55</v>
      </c>
      <c r="L3">
        <v>47</v>
      </c>
      <c r="M3">
        <v>46</v>
      </c>
      <c r="N3">
        <v>49</v>
      </c>
      <c r="O3">
        <v>45</v>
      </c>
      <c r="P3">
        <v>41</v>
      </c>
      <c r="Q3">
        <v>49</v>
      </c>
      <c r="R3">
        <v>58</v>
      </c>
      <c r="S3">
        <v>42</v>
      </c>
      <c r="T3">
        <v>18</v>
      </c>
      <c r="U3">
        <v>78</v>
      </c>
      <c r="V3">
        <v>36</v>
      </c>
      <c r="W3">
        <v>26</v>
      </c>
      <c r="Y3">
        <f t="shared" ref="Y3:Y4" si="0">SUM(B3:W3)</f>
        <v>1069</v>
      </c>
      <c r="Z3" s="5">
        <f t="shared" ref="Z3:Z4" si="1">Y3/2612*100</f>
        <v>40.926493108728948</v>
      </c>
      <c r="AA3">
        <v>1747</v>
      </c>
      <c r="AB3">
        <v>128</v>
      </c>
      <c r="AC3">
        <f t="shared" ref="AC3:AC4" si="2">Y3+AA3</f>
        <v>2816</v>
      </c>
      <c r="AD3" s="4">
        <f t="shared" ref="AD3:AD4" si="3">Y3*100/AC3</f>
        <v>37.961647727272727</v>
      </c>
    </row>
    <row r="4" spans="1:30" x14ac:dyDescent="0.3">
      <c r="A4" s="1" t="s">
        <v>25</v>
      </c>
      <c r="B4">
        <v>3</v>
      </c>
      <c r="C4">
        <v>4</v>
      </c>
      <c r="D4">
        <v>3</v>
      </c>
      <c r="E4">
        <v>3</v>
      </c>
      <c r="F4">
        <v>5</v>
      </c>
      <c r="G4">
        <v>5</v>
      </c>
      <c r="H4">
        <v>4</v>
      </c>
      <c r="I4">
        <v>3</v>
      </c>
      <c r="J4">
        <v>3</v>
      </c>
      <c r="K4">
        <v>3</v>
      </c>
      <c r="L4">
        <v>3</v>
      </c>
      <c r="M4">
        <v>4</v>
      </c>
      <c r="N4">
        <v>5</v>
      </c>
      <c r="O4">
        <v>1</v>
      </c>
      <c r="P4">
        <v>2</v>
      </c>
      <c r="Q4">
        <v>2</v>
      </c>
      <c r="R4">
        <v>6</v>
      </c>
      <c r="S4">
        <v>7</v>
      </c>
      <c r="T4">
        <v>2</v>
      </c>
      <c r="U4">
        <v>1</v>
      </c>
      <c r="V4">
        <v>4</v>
      </c>
      <c r="W4">
        <v>3</v>
      </c>
      <c r="Y4">
        <f t="shared" si="0"/>
        <v>76</v>
      </c>
      <c r="Z4" s="5">
        <f t="shared" si="1"/>
        <v>2.9096477794793261</v>
      </c>
      <c r="AA4">
        <v>78</v>
      </c>
      <c r="AB4">
        <v>7</v>
      </c>
      <c r="AC4">
        <f t="shared" si="2"/>
        <v>154</v>
      </c>
      <c r="AD4" s="4">
        <f t="shared" si="3"/>
        <v>49.350649350649348</v>
      </c>
    </row>
    <row r="5" spans="1:30" x14ac:dyDescent="0.3">
      <c r="AB5">
        <f>SUM(AB2:AB4)</f>
        <v>315</v>
      </c>
    </row>
    <row r="6" spans="1:30" x14ac:dyDescent="0.3">
      <c r="A6" s="3" t="s">
        <v>31</v>
      </c>
      <c r="B6">
        <f>SUM(B2:B4)</f>
        <v>117</v>
      </c>
      <c r="C6">
        <f t="shared" ref="C6:W6" si="4">SUM(C2:C4)</f>
        <v>61</v>
      </c>
      <c r="D6">
        <f t="shared" si="4"/>
        <v>62</v>
      </c>
      <c r="E6">
        <f t="shared" si="4"/>
        <v>98</v>
      </c>
      <c r="F6">
        <f t="shared" si="4"/>
        <v>214</v>
      </c>
      <c r="G6">
        <f t="shared" si="4"/>
        <v>228</v>
      </c>
      <c r="H6">
        <f t="shared" si="4"/>
        <v>70</v>
      </c>
      <c r="I6">
        <f t="shared" si="4"/>
        <v>147</v>
      </c>
      <c r="J6">
        <f t="shared" si="4"/>
        <v>133</v>
      </c>
      <c r="K6">
        <f t="shared" si="4"/>
        <v>145</v>
      </c>
      <c r="L6">
        <f t="shared" si="4"/>
        <v>109</v>
      </c>
      <c r="M6">
        <f t="shared" si="4"/>
        <v>145</v>
      </c>
      <c r="N6">
        <f t="shared" si="4"/>
        <v>140</v>
      </c>
      <c r="O6">
        <f t="shared" si="4"/>
        <v>122</v>
      </c>
      <c r="P6">
        <f t="shared" si="4"/>
        <v>110</v>
      </c>
      <c r="Q6">
        <f t="shared" si="4"/>
        <v>120</v>
      </c>
      <c r="R6">
        <f t="shared" si="4"/>
        <v>139</v>
      </c>
      <c r="S6">
        <f t="shared" si="4"/>
        <v>117</v>
      </c>
      <c r="T6">
        <f t="shared" si="4"/>
        <v>35</v>
      </c>
      <c r="U6">
        <f t="shared" si="4"/>
        <v>187</v>
      </c>
      <c r="V6">
        <f t="shared" si="4"/>
        <v>67</v>
      </c>
      <c r="W6">
        <f t="shared" si="4"/>
        <v>46</v>
      </c>
      <c r="Y6">
        <f>SUM(B6:W6)</f>
        <v>2612</v>
      </c>
    </row>
    <row r="7" spans="1:30" x14ac:dyDescent="0.3">
      <c r="A7" s="3" t="s">
        <v>32</v>
      </c>
      <c r="B7">
        <v>198</v>
      </c>
      <c r="C7">
        <v>254</v>
      </c>
      <c r="D7">
        <v>253</v>
      </c>
      <c r="E7">
        <v>217</v>
      </c>
      <c r="F7">
        <v>101</v>
      </c>
      <c r="G7">
        <v>87</v>
      </c>
      <c r="H7">
        <v>245</v>
      </c>
      <c r="I7">
        <v>168</v>
      </c>
      <c r="J7">
        <v>182</v>
      </c>
      <c r="K7">
        <v>170</v>
      </c>
      <c r="L7">
        <v>206</v>
      </c>
      <c r="M7">
        <v>170</v>
      </c>
      <c r="N7">
        <v>175</v>
      </c>
      <c r="O7">
        <v>193</v>
      </c>
      <c r="P7">
        <v>205</v>
      </c>
      <c r="Q7">
        <v>195</v>
      </c>
      <c r="R7">
        <v>176</v>
      </c>
      <c r="S7">
        <v>198</v>
      </c>
      <c r="T7">
        <v>280</v>
      </c>
      <c r="U7">
        <v>128</v>
      </c>
      <c r="V7">
        <v>248</v>
      </c>
      <c r="W7">
        <v>269</v>
      </c>
      <c r="Y7">
        <f t="shared" ref="Y7:Y8" si="5">SUM(B7:W7)</f>
        <v>4318</v>
      </c>
      <c r="AA7">
        <f>SUM(AA2:AA4)</f>
        <v>4318</v>
      </c>
    </row>
    <row r="8" spans="1:30" x14ac:dyDescent="0.3">
      <c r="A8" s="3" t="s">
        <v>33</v>
      </c>
      <c r="B8">
        <f>SUM(B6:B7)</f>
        <v>315</v>
      </c>
      <c r="C8">
        <f t="shared" ref="C8:W8" si="6">SUM(C6:C7)</f>
        <v>315</v>
      </c>
      <c r="D8">
        <f t="shared" si="6"/>
        <v>315</v>
      </c>
      <c r="E8">
        <f t="shared" si="6"/>
        <v>315</v>
      </c>
      <c r="F8">
        <f t="shared" si="6"/>
        <v>315</v>
      </c>
      <c r="G8">
        <f t="shared" si="6"/>
        <v>315</v>
      </c>
      <c r="H8">
        <f t="shared" si="6"/>
        <v>315</v>
      </c>
      <c r="I8">
        <f t="shared" si="6"/>
        <v>315</v>
      </c>
      <c r="J8">
        <f t="shared" si="6"/>
        <v>315</v>
      </c>
      <c r="K8">
        <f t="shared" si="6"/>
        <v>315</v>
      </c>
      <c r="L8">
        <f t="shared" si="6"/>
        <v>315</v>
      </c>
      <c r="M8">
        <f t="shared" si="6"/>
        <v>315</v>
      </c>
      <c r="N8">
        <f t="shared" si="6"/>
        <v>315</v>
      </c>
      <c r="O8">
        <f t="shared" si="6"/>
        <v>315</v>
      </c>
      <c r="P8">
        <f t="shared" si="6"/>
        <v>315</v>
      </c>
      <c r="Q8">
        <f t="shared" si="6"/>
        <v>315</v>
      </c>
      <c r="R8">
        <f t="shared" si="6"/>
        <v>315</v>
      </c>
      <c r="S8">
        <f t="shared" si="6"/>
        <v>315</v>
      </c>
      <c r="T8">
        <f t="shared" si="6"/>
        <v>315</v>
      </c>
      <c r="U8">
        <f t="shared" si="6"/>
        <v>315</v>
      </c>
      <c r="V8">
        <f t="shared" si="6"/>
        <v>315</v>
      </c>
      <c r="W8">
        <f t="shared" si="6"/>
        <v>315</v>
      </c>
      <c r="Y8">
        <f t="shared" si="5"/>
        <v>6930</v>
      </c>
      <c r="AC8">
        <f>SUM(AC2:AC4)</f>
        <v>6930</v>
      </c>
    </row>
    <row r="15" spans="1:30" x14ac:dyDescent="0.3">
      <c r="N15" t="s">
        <v>34</v>
      </c>
    </row>
    <row r="17" spans="14:20" ht="15" thickBot="1" x14ac:dyDescent="0.35">
      <c r="N17" t="s">
        <v>35</v>
      </c>
    </row>
    <row r="18" spans="14:20" x14ac:dyDescent="0.3">
      <c r="N18" s="7" t="s">
        <v>36</v>
      </c>
      <c r="O18" s="7" t="s">
        <v>37</v>
      </c>
      <c r="P18" s="7" t="s">
        <v>38</v>
      </c>
      <c r="Q18" s="7" t="s">
        <v>39</v>
      </c>
      <c r="R18" s="7" t="s">
        <v>40</v>
      </c>
    </row>
    <row r="19" spans="14:20" x14ac:dyDescent="0.3">
      <c r="N19" t="s">
        <v>23</v>
      </c>
      <c r="O19">
        <v>22</v>
      </c>
      <c r="P19">
        <v>1467</v>
      </c>
      <c r="Q19">
        <v>66.681818181818187</v>
      </c>
      <c r="R19">
        <v>1008.3225108225105</v>
      </c>
    </row>
    <row r="20" spans="14:20" x14ac:dyDescent="0.3">
      <c r="N20" t="s">
        <v>24</v>
      </c>
      <c r="O20">
        <v>22</v>
      </c>
      <c r="P20">
        <v>1069</v>
      </c>
      <c r="Q20">
        <v>48.590909090909093</v>
      </c>
      <c r="R20">
        <v>380.34848484848493</v>
      </c>
    </row>
    <row r="21" spans="14:20" ht="15" thickBot="1" x14ac:dyDescent="0.35">
      <c r="N21" s="6" t="s">
        <v>25</v>
      </c>
      <c r="O21" s="6">
        <v>22</v>
      </c>
      <c r="P21" s="6">
        <v>76</v>
      </c>
      <c r="Q21" s="6">
        <v>3.4545454545454546</v>
      </c>
      <c r="R21" s="6">
        <v>2.2597402597402589</v>
      </c>
    </row>
    <row r="24" spans="14:20" ht="15" thickBot="1" x14ac:dyDescent="0.35">
      <c r="N24" t="s">
        <v>41</v>
      </c>
    </row>
    <row r="25" spans="14:20" x14ac:dyDescent="0.3">
      <c r="N25" s="7" t="s">
        <v>42</v>
      </c>
      <c r="O25" s="7" t="s">
        <v>43</v>
      </c>
      <c r="P25" s="7" t="s">
        <v>44</v>
      </c>
      <c r="Q25" s="7" t="s">
        <v>45</v>
      </c>
      <c r="R25" s="7" t="s">
        <v>46</v>
      </c>
      <c r="S25" s="7" t="s">
        <v>47</v>
      </c>
      <c r="T25" s="7" t="s">
        <v>48</v>
      </c>
    </row>
    <row r="26" spans="14:20" x14ac:dyDescent="0.3">
      <c r="N26" t="s">
        <v>49</v>
      </c>
      <c r="O26">
        <v>46656.575757575745</v>
      </c>
      <c r="P26">
        <v>2</v>
      </c>
      <c r="Q26">
        <v>23328.287878787873</v>
      </c>
      <c r="R26">
        <v>50.315132039650784</v>
      </c>
      <c r="S26">
        <v>8.7603795414831549E-14</v>
      </c>
      <c r="T26">
        <v>3.1428085170760207</v>
      </c>
    </row>
    <row r="27" spans="14:20" x14ac:dyDescent="0.3">
      <c r="N27" t="s">
        <v>50</v>
      </c>
      <c r="O27">
        <v>29209.545454545456</v>
      </c>
      <c r="P27">
        <v>63</v>
      </c>
      <c r="Q27">
        <v>463.64357864357868</v>
      </c>
    </row>
    <row r="29" spans="14:20" ht="15" thickBot="1" x14ac:dyDescent="0.35">
      <c r="N29" s="6" t="s">
        <v>51</v>
      </c>
      <c r="O29" s="6">
        <v>75866.121212121201</v>
      </c>
      <c r="P29" s="6">
        <v>65</v>
      </c>
      <c r="Q29" s="6"/>
      <c r="R29" s="6"/>
      <c r="S29" s="6"/>
      <c r="T29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2024-03-27T10:47:46Z</dcterms:created>
  <dcterms:modified xsi:type="dcterms:W3CDTF">2024-03-31T08:19:39Z</dcterms:modified>
</cp:coreProperties>
</file>