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mir\"/>
    </mc:Choice>
  </mc:AlternateContent>
  <xr:revisionPtr revIDLastSave="0" documentId="13_ncr:1_{7570248A-56CB-4B38-B9D3-A92C31A52B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1" l="1"/>
  <c r="AD3" i="1"/>
  <c r="AD4" i="1"/>
  <c r="AD2" i="1"/>
  <c r="AC8" i="1"/>
  <c r="AC3" i="1"/>
  <c r="AC4" i="1"/>
  <c r="AC2" i="1"/>
  <c r="Y7" i="1"/>
  <c r="Y8" i="1"/>
  <c r="AA7" i="1"/>
  <c r="Z3" i="1"/>
  <c r="Z4" i="1"/>
  <c r="Z2" i="1"/>
  <c r="Y6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B8" i="1"/>
  <c r="Y3" i="1"/>
  <c r="Y4" i="1"/>
  <c r="Y2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B6" i="1"/>
</calcChain>
</file>

<file path=xl/sharedStrings.xml><?xml version="1.0" encoding="utf-8"?>
<sst xmlns="http://schemas.openxmlformats.org/spreadsheetml/2006/main" count="56" uniqueCount="53">
  <si>
    <t>Age Group</t>
  </si>
  <si>
    <t>Which of the following is a benefit of implanting an intrauterine device (IUD), for which an IUD may be recommended, in addition to contraception?_Reduction of heavy menstrual bleeding</t>
  </si>
  <si>
    <t>women cant use a copper IUD if she  _all of above</t>
  </si>
  <si>
    <t>one of the following is consider as advantage of hormonal IUD _women can have irregular bleeding, lighter periods, or no period at all.</t>
  </si>
  <si>
    <t>An IUD can be inserted  _during the period or at the day after your period finish</t>
  </si>
  <si>
    <t>both hormonal and copper IUD are safe to use while breastfeeding._1.0</t>
  </si>
  <si>
    <t>We must advise the patient to take iron-containing supplements while using an IUD, especially a copper IUD_1.0</t>
  </si>
  <si>
    <t>IUD Can be used by women of any age, including adolescents._Agree</t>
  </si>
  <si>
    <t>IUD Can not be used by women who have not had   children _Agree</t>
  </si>
  <si>
    <t>IUD increase the risk of contracting STIs, including HIV
_Disagree</t>
  </si>
  <si>
    <t>IUD Do not increase the risk of miscarriage when a woman becomes pregnant
after the IUD is removed_Agree</t>
  </si>
  <si>
    <t>IUD make women infertile._Agree</t>
  </si>
  <si>
    <t>IUD make women infertile._Disagree</t>
  </si>
  <si>
    <t>IUD  cause birth defects._Disagree</t>
  </si>
  <si>
    <t>IUD Do not cause cancer._Disagree</t>
  </si>
  <si>
    <t>IUD Do not move to the heart or brain_Disagree</t>
  </si>
  <si>
    <t>IUD cause discomfort or pain for the woman or the man during sex._Disagree</t>
  </si>
  <si>
    <t>IUD Substantially reduce the risk of ectopic pregnancy._Agree</t>
  </si>
  <si>
    <t>A woman has severe pain in her lower abdomen, unusual vaginal discharge, and a fever. What is your advice?_Consult a gynecologist to rule out pelvic inflammatory disease and ectopic pregnancy.</t>
  </si>
  <si>
    <t>WOMEN experience changes in her bleeding patterns. she have heavier or longer periods than she had before getting the copper IUD , what is your advice ?  _all of above</t>
  </si>
  <si>
    <t>A womans monthly bleeding stops very soon after the insertion of a hormonal IUD. What is your advice ?_assess for pregnancy or other underlying  condition</t>
  </si>
  <si>
    <t>A woman has acne while using an IUD. What is your advice?_all of above</t>
  </si>
  <si>
    <t>For one or two days, PATEINT may have some minor cramps and light bleeding (spotting). WHAT ADVICE DO YOU HAVE FOR PATEINT?_a and b</t>
  </si>
  <si>
    <t>22-34</t>
  </si>
  <si>
    <t>35-44</t>
  </si>
  <si>
    <t>45+</t>
  </si>
  <si>
    <t>total of correct</t>
  </si>
  <si>
    <t>percentage to the correct answers</t>
  </si>
  <si>
    <t>total of wrong answers</t>
  </si>
  <si>
    <t>count</t>
  </si>
  <si>
    <t>total for all answres</t>
  </si>
  <si>
    <t>percentage of the people who answered correct depending on their age Cat</t>
  </si>
  <si>
    <t>sum of correct answers</t>
  </si>
  <si>
    <t>sum of wrong answers</t>
  </si>
  <si>
    <t>total of answers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</si>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</sst>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%of correcet answer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22-34</c:v>
                </c:pt>
                <c:pt idx="1">
                  <c:v>35-44</c:v>
                </c:pt>
                <c:pt idx="2">
                  <c:v>45+</c:v>
                </c:pt>
              </c:strCache>
            </c:strRef>
          </c:cat>
          <c:val>
            <c:numRef>
              <c:f>Sheet1!$Z$2:$Z$4</c:f>
              <c:numCache>
                <c:formatCode>General</c:formatCode>
                <c:ptCount val="3"/>
                <c:pt idx="0">
                  <c:v>60.528330781010723</c:v>
                </c:pt>
                <c:pt idx="1">
                  <c:v>27.947932618683001</c:v>
                </c:pt>
                <c:pt idx="2">
                  <c:v>11.523736600306279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A-49BB-B9A3-7239A2A6C9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148167</xdr:colOff>
      <xdr:row>12</xdr:row>
      <xdr:rowOff>173567</xdr:rowOff>
    </xdr:from>
    <xdr:to>
      <xdr:col>8</xdr:col>
      <xdr:colOff>423333</xdr:colOff>
      <xdr:row>27</xdr:row>
      <xdr:rowOff>186267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63569-38B9-1FC6-B2CB-D70772C09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14</xdr:col>
      <xdr:colOff>469953</xdr:colOff>
      <xdr:row>21</xdr:row>
      <xdr:rowOff>97985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6EF9A26-60A3-4A74-8292-62C7210C0946}"/>
            </a:ext>
          </a:extLst>
        </xdr:cNvPr>
        <xdr:cNvSpPr txBox="1"/>
      </xdr:nvSpPr>
      <xdr:spPr>
        <a:xfrm>
          <a:off x="7366000" y="3069167"/>
          <a:ext cx="1697620" cy="828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% of the</a:t>
          </a:r>
          <a:r>
            <a:rPr lang="en-US" sz="1100" baseline="0"/>
            <a:t> people who answered all the Q correct 37.6912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8"/>
  <sheetViews>
    <sheetView tabSelected="1" zoomScale="72" workbookViewId="0">
      <selection activeCell="M30" sqref="M30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</row>
    <row r="2" spans="1:30" x14ac:dyDescent="0.3">
      <c r="A2" s="1" t="s">
        <v>23</v>
      </c>
      <c r="B2">
        <v>70</v>
      </c>
      <c r="C2">
        <v>42</v>
      </c>
      <c r="D2">
        <v>42</v>
      </c>
      <c r="E2">
        <v>57</v>
      </c>
      <c r="F2">
        <v>126</v>
      </c>
      <c r="G2">
        <v>146</v>
      </c>
      <c r="H2">
        <v>44</v>
      </c>
      <c r="I2">
        <v>85</v>
      </c>
      <c r="J2">
        <v>72</v>
      </c>
      <c r="K2">
        <v>91</v>
      </c>
      <c r="L2">
        <v>64</v>
      </c>
      <c r="M2">
        <v>88</v>
      </c>
      <c r="N2">
        <v>89</v>
      </c>
      <c r="O2">
        <v>66</v>
      </c>
      <c r="P2">
        <v>65</v>
      </c>
      <c r="Q2">
        <v>69</v>
      </c>
      <c r="R2">
        <v>83</v>
      </c>
      <c r="S2">
        <v>73</v>
      </c>
      <c r="T2">
        <v>22</v>
      </c>
      <c r="U2">
        <v>112</v>
      </c>
      <c r="V2">
        <v>44</v>
      </c>
      <c r="W2">
        <v>31</v>
      </c>
      <c r="Y2">
        <f>SUM(B2:W2)</f>
        <v>1581</v>
      </c>
      <c r="Z2" s="5">
        <f>Y2/2612*100</f>
        <v>60.528330781010723</v>
      </c>
      <c r="AA2">
        <v>2643</v>
      </c>
      <c r="AB2">
        <v>192</v>
      </c>
      <c r="AC2">
        <f>Y2+AA2</f>
        <v>4224</v>
      </c>
      <c r="AD2" s="4">
        <f>Y2*100/AC2</f>
        <v>37.428977272727273</v>
      </c>
    </row>
    <row r="3" spans="1:30" x14ac:dyDescent="0.3">
      <c r="A3" s="1" t="s">
        <v>24</v>
      </c>
      <c r="B3">
        <v>35</v>
      </c>
      <c r="C3">
        <v>14</v>
      </c>
      <c r="D3">
        <v>14</v>
      </c>
      <c r="E3">
        <v>32</v>
      </c>
      <c r="F3">
        <v>61</v>
      </c>
      <c r="G3">
        <v>56</v>
      </c>
      <c r="H3">
        <v>18</v>
      </c>
      <c r="I3">
        <v>42</v>
      </c>
      <c r="J3">
        <v>45</v>
      </c>
      <c r="K3">
        <v>38</v>
      </c>
      <c r="L3">
        <v>25</v>
      </c>
      <c r="M3">
        <v>44</v>
      </c>
      <c r="N3">
        <v>37</v>
      </c>
      <c r="O3">
        <v>39</v>
      </c>
      <c r="P3">
        <v>30</v>
      </c>
      <c r="Q3">
        <v>40</v>
      </c>
      <c r="R3">
        <v>39</v>
      </c>
      <c r="S3">
        <v>30</v>
      </c>
      <c r="T3">
        <v>11</v>
      </c>
      <c r="U3">
        <v>54</v>
      </c>
      <c r="V3">
        <v>14</v>
      </c>
      <c r="W3">
        <v>12</v>
      </c>
      <c r="Y3">
        <f t="shared" ref="Y3:Y4" si="0">SUM(B3:W3)</f>
        <v>730</v>
      </c>
      <c r="Z3" s="5">
        <f t="shared" ref="Z3:Z4" si="1">Y3/2612*100</f>
        <v>27.947932618683001</v>
      </c>
      <c r="AA3">
        <v>1206</v>
      </c>
      <c r="AB3">
        <v>88</v>
      </c>
      <c r="AC3">
        <f t="shared" ref="AC3:AC4" si="2">Y3+AA3</f>
        <v>1936</v>
      </c>
      <c r="AD3" s="4">
        <f t="shared" ref="AD3:AD4" si="3">Y3*100/AC3</f>
        <v>37.706611570247937</v>
      </c>
    </row>
    <row r="4" spans="1:30" x14ac:dyDescent="0.3">
      <c r="A4" s="1" t="s">
        <v>25</v>
      </c>
      <c r="B4">
        <v>12</v>
      </c>
      <c r="C4">
        <v>5</v>
      </c>
      <c r="D4">
        <v>6</v>
      </c>
      <c r="E4">
        <v>9</v>
      </c>
      <c r="F4">
        <v>27</v>
      </c>
      <c r="G4">
        <v>26</v>
      </c>
      <c r="H4">
        <v>8</v>
      </c>
      <c r="I4">
        <v>20</v>
      </c>
      <c r="J4">
        <v>16</v>
      </c>
      <c r="K4">
        <v>16</v>
      </c>
      <c r="L4">
        <v>20</v>
      </c>
      <c r="M4">
        <v>13</v>
      </c>
      <c r="N4">
        <v>14</v>
      </c>
      <c r="O4">
        <v>17</v>
      </c>
      <c r="P4">
        <v>15</v>
      </c>
      <c r="Q4">
        <v>11</v>
      </c>
      <c r="R4">
        <v>17</v>
      </c>
      <c r="S4">
        <v>14</v>
      </c>
      <c r="T4">
        <v>2</v>
      </c>
      <c r="U4">
        <v>21</v>
      </c>
      <c r="V4">
        <v>9</v>
      </c>
      <c r="W4">
        <v>3</v>
      </c>
      <c r="Y4">
        <f t="shared" si="0"/>
        <v>301</v>
      </c>
      <c r="Z4" s="5">
        <f t="shared" si="1"/>
        <v>11.523736600306279</v>
      </c>
      <c r="AA4">
        <v>469</v>
      </c>
      <c r="AB4">
        <v>35</v>
      </c>
      <c r="AC4">
        <f t="shared" si="2"/>
        <v>770</v>
      </c>
      <c r="AD4" s="4">
        <f t="shared" si="3"/>
        <v>39.090909090909093</v>
      </c>
    </row>
    <row r="5" spans="1:30" x14ac:dyDescent="0.3">
      <c r="AB5">
        <f>SUM(AB2:AB4)</f>
        <v>315</v>
      </c>
    </row>
    <row r="6" spans="1:30" x14ac:dyDescent="0.3">
      <c r="A6" s="3" t="s">
        <v>32</v>
      </c>
      <c r="B6">
        <f>SUM(B2:B4)</f>
        <v>117</v>
      </c>
      <c r="C6">
        <f t="shared" ref="C6:W7" si="4">SUM(C2:C4)</f>
        <v>61</v>
      </c>
      <c r="D6">
        <f t="shared" si="4"/>
        <v>62</v>
      </c>
      <c r="E6">
        <f t="shared" si="4"/>
        <v>98</v>
      </c>
      <c r="F6">
        <f t="shared" si="4"/>
        <v>214</v>
      </c>
      <c r="G6">
        <f t="shared" si="4"/>
        <v>228</v>
      </c>
      <c r="H6">
        <f t="shared" si="4"/>
        <v>70</v>
      </c>
      <c r="I6">
        <f t="shared" si="4"/>
        <v>147</v>
      </c>
      <c r="J6">
        <f t="shared" si="4"/>
        <v>133</v>
      </c>
      <c r="K6">
        <f t="shared" si="4"/>
        <v>145</v>
      </c>
      <c r="L6">
        <f t="shared" si="4"/>
        <v>109</v>
      </c>
      <c r="M6">
        <f t="shared" si="4"/>
        <v>145</v>
      </c>
      <c r="N6">
        <f t="shared" si="4"/>
        <v>140</v>
      </c>
      <c r="O6">
        <f t="shared" si="4"/>
        <v>122</v>
      </c>
      <c r="P6">
        <f t="shared" si="4"/>
        <v>110</v>
      </c>
      <c r="Q6">
        <f t="shared" si="4"/>
        <v>120</v>
      </c>
      <c r="R6">
        <f t="shared" si="4"/>
        <v>139</v>
      </c>
      <c r="S6">
        <f t="shared" si="4"/>
        <v>117</v>
      </c>
      <c r="T6">
        <f t="shared" si="4"/>
        <v>35</v>
      </c>
      <c r="U6">
        <f t="shared" si="4"/>
        <v>187</v>
      </c>
      <c r="V6">
        <f t="shared" si="4"/>
        <v>67</v>
      </c>
      <c r="W6">
        <f t="shared" si="4"/>
        <v>46</v>
      </c>
      <c r="Y6">
        <f>SUM(B6:W6)</f>
        <v>2612</v>
      </c>
    </row>
    <row r="7" spans="1:30" x14ac:dyDescent="0.3">
      <c r="A7" s="3" t="s">
        <v>33</v>
      </c>
      <c r="B7">
        <v>198</v>
      </c>
      <c r="C7">
        <v>254</v>
      </c>
      <c r="D7">
        <v>253</v>
      </c>
      <c r="E7">
        <v>217</v>
      </c>
      <c r="F7">
        <v>101</v>
      </c>
      <c r="G7">
        <v>87</v>
      </c>
      <c r="H7">
        <v>245</v>
      </c>
      <c r="I7">
        <v>168</v>
      </c>
      <c r="J7">
        <v>182</v>
      </c>
      <c r="K7">
        <v>170</v>
      </c>
      <c r="L7">
        <v>206</v>
      </c>
      <c r="M7">
        <v>170</v>
      </c>
      <c r="N7">
        <v>175</v>
      </c>
      <c r="O7">
        <v>193</v>
      </c>
      <c r="P7">
        <v>205</v>
      </c>
      <c r="Q7">
        <v>195</v>
      </c>
      <c r="R7">
        <v>176</v>
      </c>
      <c r="S7">
        <v>198</v>
      </c>
      <c r="T7">
        <v>280</v>
      </c>
      <c r="U7">
        <v>128</v>
      </c>
      <c r="V7">
        <v>248</v>
      </c>
      <c r="W7">
        <v>269</v>
      </c>
      <c r="Y7">
        <f t="shared" ref="Y7:Y8" si="5">SUM(B7:W7)</f>
        <v>4318</v>
      </c>
      <c r="AA7">
        <f>SUM(AA2:AA4)</f>
        <v>4318</v>
      </c>
    </row>
    <row r="8" spans="1:30" x14ac:dyDescent="0.3">
      <c r="A8" s="3" t="s">
        <v>34</v>
      </c>
      <c r="B8">
        <f>SUM(B6:B7)</f>
        <v>315</v>
      </c>
      <c r="C8">
        <f t="shared" ref="C8:W8" si="6">SUM(C6:C7)</f>
        <v>315</v>
      </c>
      <c r="D8">
        <f t="shared" si="6"/>
        <v>315</v>
      </c>
      <c r="E8">
        <f t="shared" si="6"/>
        <v>315</v>
      </c>
      <c r="F8">
        <f t="shared" si="6"/>
        <v>315</v>
      </c>
      <c r="G8">
        <f t="shared" si="6"/>
        <v>315</v>
      </c>
      <c r="H8">
        <f t="shared" si="6"/>
        <v>315</v>
      </c>
      <c r="I8">
        <f t="shared" si="6"/>
        <v>315</v>
      </c>
      <c r="J8">
        <f t="shared" si="6"/>
        <v>315</v>
      </c>
      <c r="K8">
        <f t="shared" si="6"/>
        <v>315</v>
      </c>
      <c r="L8">
        <f t="shared" si="6"/>
        <v>315</v>
      </c>
      <c r="M8">
        <f t="shared" si="6"/>
        <v>315</v>
      </c>
      <c r="N8">
        <f t="shared" si="6"/>
        <v>315</v>
      </c>
      <c r="O8">
        <f t="shared" si="6"/>
        <v>315</v>
      </c>
      <c r="P8">
        <f t="shared" si="6"/>
        <v>315</v>
      </c>
      <c r="Q8">
        <f t="shared" si="6"/>
        <v>315</v>
      </c>
      <c r="R8">
        <f t="shared" si="6"/>
        <v>315</v>
      </c>
      <c r="S8">
        <f t="shared" si="6"/>
        <v>315</v>
      </c>
      <c r="T8">
        <f t="shared" si="6"/>
        <v>315</v>
      </c>
      <c r="U8">
        <f t="shared" si="6"/>
        <v>315</v>
      </c>
      <c r="V8">
        <f t="shared" si="6"/>
        <v>315</v>
      </c>
      <c r="W8">
        <f t="shared" si="6"/>
        <v>315</v>
      </c>
      <c r="Y8">
        <f t="shared" si="5"/>
        <v>6930</v>
      </c>
      <c r="AC8">
        <f>SUM(AC2:AC4)</f>
        <v>6930</v>
      </c>
    </row>
    <row r="14" spans="1:30" x14ac:dyDescent="0.3">
      <c r="S14" t="s">
        <v>35</v>
      </c>
    </row>
    <row r="16" spans="1:30" ht="15" thickBot="1" x14ac:dyDescent="0.35">
      <c r="S16" t="s">
        <v>36</v>
      </c>
    </row>
    <row r="17" spans="19:25" x14ac:dyDescent="0.3">
      <c r="S17" s="8" t="s">
        <v>37</v>
      </c>
      <c r="T17" s="8" t="s">
        <v>38</v>
      </c>
      <c r="U17" s="8" t="s">
        <v>39</v>
      </c>
      <c r="V17" s="8" t="s">
        <v>40</v>
      </c>
      <c r="W17" s="8" t="s">
        <v>41</v>
      </c>
    </row>
    <row r="18" spans="19:25" x14ac:dyDescent="0.3">
      <c r="S18" s="6" t="s">
        <v>23</v>
      </c>
      <c r="T18" s="6">
        <v>22</v>
      </c>
      <c r="U18" s="6">
        <v>1581</v>
      </c>
      <c r="V18" s="6">
        <v>71.86363636363636</v>
      </c>
      <c r="W18" s="6">
        <v>910.69480519480533</v>
      </c>
    </row>
    <row r="19" spans="19:25" x14ac:dyDescent="0.3">
      <c r="S19" s="6" t="s">
        <v>24</v>
      </c>
      <c r="T19" s="6">
        <v>22</v>
      </c>
      <c r="U19" s="6">
        <v>730</v>
      </c>
      <c r="V19" s="6">
        <v>33.18181818181818</v>
      </c>
      <c r="W19" s="6">
        <v>218.15584415584419</v>
      </c>
    </row>
    <row r="20" spans="19:25" ht="15" thickBot="1" x14ac:dyDescent="0.35">
      <c r="S20" s="7" t="s">
        <v>25</v>
      </c>
      <c r="T20" s="7">
        <v>22</v>
      </c>
      <c r="U20" s="7">
        <v>301</v>
      </c>
      <c r="V20" s="7">
        <v>13.681818181818182</v>
      </c>
      <c r="W20" s="7">
        <v>46.132034632034618</v>
      </c>
    </row>
    <row r="23" spans="19:25" ht="15" thickBot="1" x14ac:dyDescent="0.35">
      <c r="S23" t="s">
        <v>42</v>
      </c>
    </row>
    <row r="24" spans="19:25" x14ac:dyDescent="0.3">
      <c r="S24" s="8" t="s">
        <v>43</v>
      </c>
      <c r="T24" s="8" t="s">
        <v>44</v>
      </c>
      <c r="U24" s="8" t="s">
        <v>45</v>
      </c>
      <c r="V24" s="8" t="s">
        <v>46</v>
      </c>
      <c r="W24" s="8" t="s">
        <v>47</v>
      </c>
      <c r="X24" s="8" t="s">
        <v>48</v>
      </c>
      <c r="Y24" s="8" t="s">
        <v>49</v>
      </c>
    </row>
    <row r="25" spans="19:25" x14ac:dyDescent="0.3">
      <c r="S25" s="6" t="s">
        <v>50</v>
      </c>
      <c r="T25" s="6">
        <v>38585.484848484877</v>
      </c>
      <c r="U25" s="6">
        <v>2</v>
      </c>
      <c r="V25" s="6">
        <v>19292.742424242439</v>
      </c>
      <c r="W25" s="6">
        <v>49.258791692610409</v>
      </c>
      <c r="X25" s="6">
        <v>1.3191778562504208E-13</v>
      </c>
      <c r="Y25" s="6">
        <v>3.1428085170760207</v>
      </c>
    </row>
    <row r="26" spans="19:25" x14ac:dyDescent="0.3">
      <c r="S26" s="6" t="s">
        <v>51</v>
      </c>
      <c r="T26" s="6">
        <v>24674.636363636364</v>
      </c>
      <c r="U26" s="6">
        <v>63</v>
      </c>
      <c r="V26" s="6">
        <v>391.66089466089466</v>
      </c>
      <c r="W26" s="6"/>
      <c r="X26" s="6"/>
      <c r="Y26" s="6"/>
    </row>
    <row r="27" spans="19:25" x14ac:dyDescent="0.3">
      <c r="S27" s="6"/>
      <c r="T27" s="6"/>
      <c r="U27" s="6"/>
      <c r="V27" s="6"/>
      <c r="W27" s="6"/>
      <c r="X27" s="6"/>
      <c r="Y27" s="6"/>
    </row>
    <row r="28" spans="19:25" ht="15" thickBot="1" x14ac:dyDescent="0.35">
      <c r="S28" s="7" t="s">
        <v>52</v>
      </c>
      <c r="T28" s="7">
        <v>63260.121212121237</v>
      </c>
      <c r="U28" s="7">
        <v>65</v>
      </c>
      <c r="V28" s="7"/>
      <c r="W28" s="7"/>
      <c r="X28" s="7"/>
      <c r="Y28" s="7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 Abdel Fattah</cp:lastModifiedBy>
  <dcterms:created xsi:type="dcterms:W3CDTF">2024-03-27T13:51:59Z</dcterms:created>
  <dcterms:modified xsi:type="dcterms:W3CDTF">2024-03-27T14:02:41Z</dcterms:modified>
</cp:coreProperties>
</file>