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amir\farah\"/>
    </mc:Choice>
  </mc:AlternateContent>
  <xr:revisionPtr revIDLastSave="0" documentId="13_ncr:1_{E06F776C-AB55-4DF1-A696-34765450B2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9" i="1" l="1"/>
  <c r="AD3" i="1" l="1"/>
  <c r="AD4" i="1"/>
  <c r="AD5" i="1"/>
  <c r="AD6" i="1"/>
  <c r="AD7" i="1"/>
  <c r="AD8" i="1"/>
  <c r="AD2" i="1"/>
  <c r="AC12" i="1"/>
  <c r="AA11" i="1"/>
  <c r="AC3" i="1"/>
  <c r="AC4" i="1"/>
  <c r="AC5" i="1"/>
  <c r="AC6" i="1"/>
  <c r="AC7" i="1"/>
  <c r="AC8" i="1"/>
  <c r="AC2" i="1"/>
  <c r="Z3" i="1"/>
  <c r="Z4" i="1"/>
  <c r="Z5" i="1"/>
  <c r="Z6" i="1"/>
  <c r="Z7" i="1"/>
  <c r="Z8" i="1"/>
  <c r="Z2" i="1"/>
  <c r="Y11" i="1"/>
  <c r="Y12" i="1"/>
  <c r="Y10" i="1"/>
  <c r="W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B12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B10" i="1"/>
  <c r="Y3" i="1"/>
  <c r="Y4" i="1"/>
  <c r="Y5" i="1"/>
  <c r="Y6" i="1"/>
  <c r="Y7" i="1"/>
  <c r="Y8" i="1"/>
  <c r="Y2" i="1"/>
</calcChain>
</file>

<file path=xl/sharedStrings.xml><?xml version="1.0" encoding="utf-8"?>
<sst xmlns="http://schemas.openxmlformats.org/spreadsheetml/2006/main" count="64" uniqueCount="57">
  <si>
    <t>what is your information source/s about IUD ?</t>
  </si>
  <si>
    <t>Which of the following is a benefit of implanting an intrauterine device (IUD), for which an IUD may be recommended, in addition to contraception?_Reduction of heavy menstrual bleeding</t>
  </si>
  <si>
    <t>women cant use a copper IUD if she  _all of above</t>
  </si>
  <si>
    <t>one of the following is consider as advantage of hormonal IUD _women can have irregular bleeding, lighter periods, or no period at all.</t>
  </si>
  <si>
    <t>An IUD can be inserted  _during the period or at the day after your period finish</t>
  </si>
  <si>
    <t>both hormonal and copper IUD are safe to use while breastfeeding._1.0</t>
  </si>
  <si>
    <t>We must advise the patient to take iron-containing supplements while using an IUD, especially a copper IUD_1.0</t>
  </si>
  <si>
    <t>IUD Can be used by women of any age, including adolescents._Agree</t>
  </si>
  <si>
    <t>IUD Can not be used by women who have not had   children _Agree</t>
  </si>
  <si>
    <t>IUD increase the risk of contracting STIs, including HIV
_Disagree</t>
  </si>
  <si>
    <t>IUD Do not increase the risk of miscarriage when a woman becomes pregnant
after the IUD is removed_Agree</t>
  </si>
  <si>
    <t>IUD make women infertile._Agree</t>
  </si>
  <si>
    <t>IUD make women infertile._Disagree</t>
  </si>
  <si>
    <t>IUD  cause birth defects._Disagree</t>
  </si>
  <si>
    <t>IUD Do not cause cancer._Disagree</t>
  </si>
  <si>
    <t>IUD Do not move to the heart or brain_Disagree</t>
  </si>
  <si>
    <t>IUD cause discomfort or pain for the woman or the man during sex._Disagree</t>
  </si>
  <si>
    <t>IUD Substantially reduce the risk of ectopic pregnancy._Agree</t>
  </si>
  <si>
    <t>A woman has severe pain in her lower abdomen, unusual vaginal discharge, and a fever. What is your advice?_Consult a gynecologist to rule out pelvic inflammatory disease and ectopic pregnancy.</t>
  </si>
  <si>
    <t>WOMEN experience changes in her bleeding patterns. she have heavier or longer periods than she had before getting the copper IUD , what is your advice ?  _all of above</t>
  </si>
  <si>
    <t>A womans monthly bleeding stops very soon after the insertion of a hormonal IUD. What is your advice ?_assess for pregnancy or other underlying  condition</t>
  </si>
  <si>
    <t>A woman has acne while using an IUD. What is your advice?_all of above</t>
  </si>
  <si>
    <t>For one or two days, PATEINT may have some minor cramps and light bleeding (spotting). WHAT ADVICE DO YOU HAVE FOR PATEINT?_a and b</t>
  </si>
  <si>
    <t>My university studies</t>
  </si>
  <si>
    <t>My university studies, Research</t>
  </si>
  <si>
    <t>My university studies, Self experience</t>
  </si>
  <si>
    <t>My university studies, Self experience, Research</t>
  </si>
  <si>
    <t>Research</t>
  </si>
  <si>
    <t>Self experience</t>
  </si>
  <si>
    <t>Self experience, Research</t>
  </si>
  <si>
    <t>total of correct</t>
  </si>
  <si>
    <t>percentage to the correct answers</t>
  </si>
  <si>
    <t>total of wrong answers</t>
  </si>
  <si>
    <t>count</t>
  </si>
  <si>
    <t>total for all answres</t>
  </si>
  <si>
    <t>sum of correct answers</t>
  </si>
  <si>
    <t>sum of wrong answers</t>
  </si>
  <si>
    <t>total of answers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</si>
  <si>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</si>
  <si>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</si>
  <si>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</si>
  <si>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</si>
  <si>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</si>
  <si>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</si>
  <si>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</si>
  <si>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</si>
  <si>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</si>
  <si>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</si>
  <si>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</si>
  <si>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</si>
  <si>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</si>
  <si>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</si>
  <si>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</si>
  <si>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</si>
  <si>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</si>
  <si>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</si>
  <si>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percentage of the people who answered correct depending on their source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</si>
</sst>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3" xfId="0" applyBorder="1"/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</a:rPr>
              <a:t>%of correcet answer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6DB-4F3D-8FA2-0190C548537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6DB-4F3D-8FA2-0190C548537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6DB-4F3D-8FA2-0190C548537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6DB-4F3D-8FA2-0190C548537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6DB-4F3D-8FA2-0190C548537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6DB-4F3D-8FA2-0190C548537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F6DB-4F3D-8FA2-0190C548537F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Sheet1!$A$2:$A$8</c:f>
              <c:strCache>
                <c:ptCount val="7"/>
                <c:pt idx="0">
                  <c:v>My university studies</c:v>
                </c:pt>
                <c:pt idx="1">
                  <c:v>My university studies, Research</c:v>
                </c:pt>
                <c:pt idx="2">
                  <c:v>My university studies, Self experience</c:v>
                </c:pt>
                <c:pt idx="3">
                  <c:v>My university studies, Self experience, Research</c:v>
                </c:pt>
                <c:pt idx="4">
                  <c:v>Research</c:v>
                </c:pt>
                <c:pt idx="5">
                  <c:v>Self experience</c:v>
                </c:pt>
                <c:pt idx="6">
                  <c:v>Self experience, Research</c:v>
                </c:pt>
              </c:strCache>
            </c:strRef>
          </c:cat>
          <c:val>
            <c:numRef>
              <c:f>Sheet1!$Z$2:$Z$8</c:f>
              <c:numCache>
                <c:formatCode>General</c:formatCode>
                <c:ptCount val="7"/>
                <c:pt idx="0">
                  <c:v>12.366003062787136</c:v>
                </c:pt>
                <c:pt idx="1">
                  <c:v>15.199081163859113</c:v>
                </c:pt>
                <c:pt idx="2">
                  <c:v>11.830015313935681</c:v>
                </c:pt>
                <c:pt idx="3">
                  <c:v>6.7381316998468606</c:v>
                </c:pt>
                <c:pt idx="4">
                  <c:v>10.260336906584993</c:v>
                </c:pt>
                <c:pt idx="5">
                  <c:v>16.921898928024504</c:v>
                </c:pt>
                <c:pt idx="6">
                  <c:v>26.684532924961712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C6-4400-81FC-AFDB1700F61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180473</xdr:colOff>
      <xdr:row>15</xdr:row>
      <xdr:rowOff>102268</xdr:rowOff>
    </xdr:from>
    <xdr:to>
      <xdr:col>9</xdr:col>
      <xdr:colOff>601578</xdr:colOff>
      <xdr:row>33</xdr:row>
      <xdr:rowOff>20051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5C5E94-AC18-7C15-D8AD-C18EF9A31E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0</xdr:colOff>
      <xdr:row>17</xdr:row>
      <xdr:rowOff>0</xdr:rowOff>
    </xdr:from>
    <xdr:to>
      <xdr:col>25</xdr:col>
      <xdr:colOff>474409</xdr:colOff>
      <xdr:row>21</xdr:row>
      <xdr:rowOff>106340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36A30F7-3418-4658-AA16-FBEDD87BAB36}"/>
            </a:ext>
          </a:extLst>
        </xdr:cNvPr>
        <xdr:cNvSpPr txBox="1"/>
      </xdr:nvSpPr>
      <xdr:spPr>
        <a:xfrm>
          <a:off x="14066921" y="3078079"/>
          <a:ext cx="1697620" cy="828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% of the</a:t>
          </a:r>
          <a:r>
            <a:rPr lang="en-US" sz="1100" baseline="0"/>
            <a:t> people who answered all the Q correct 37.6912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"/>
  <sheetViews>
    <sheetView tabSelected="1" zoomScale="57" workbookViewId="0">
      <selection activeCell="AE18" sqref="AE18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56</v>
      </c>
    </row>
    <row r="2" spans="1:30" x14ac:dyDescent="0.3">
      <c r="A2" s="1" t="s">
        <v>23</v>
      </c>
      <c r="B2">
        <v>13</v>
      </c>
      <c r="C2">
        <v>8</v>
      </c>
      <c r="D2">
        <v>6</v>
      </c>
      <c r="E2">
        <v>14</v>
      </c>
      <c r="F2">
        <v>27</v>
      </c>
      <c r="G2">
        <v>22</v>
      </c>
      <c r="H2">
        <v>12</v>
      </c>
      <c r="I2">
        <v>18</v>
      </c>
      <c r="J2">
        <v>14</v>
      </c>
      <c r="K2">
        <v>21</v>
      </c>
      <c r="L2">
        <v>11</v>
      </c>
      <c r="M2">
        <v>20</v>
      </c>
      <c r="N2">
        <v>20</v>
      </c>
      <c r="O2">
        <v>13</v>
      </c>
      <c r="P2">
        <v>14</v>
      </c>
      <c r="Q2">
        <v>14</v>
      </c>
      <c r="R2">
        <v>21</v>
      </c>
      <c r="S2">
        <v>16</v>
      </c>
      <c r="T2">
        <v>7</v>
      </c>
      <c r="U2">
        <v>22</v>
      </c>
      <c r="V2">
        <v>7</v>
      </c>
      <c r="W2">
        <v>3</v>
      </c>
      <c r="Y2">
        <f>SUM(B2:W2)</f>
        <v>323</v>
      </c>
      <c r="Z2" s="4">
        <f>Y2/2612*100</f>
        <v>12.366003062787136</v>
      </c>
      <c r="AA2">
        <v>579</v>
      </c>
      <c r="AB2">
        <v>41</v>
      </c>
      <c r="AC2">
        <f>Y2+AA2</f>
        <v>902</v>
      </c>
      <c r="AD2" s="5">
        <f>Y2*100/AC2</f>
        <v>35.809312638580934</v>
      </c>
    </row>
    <row r="3" spans="1:30" x14ac:dyDescent="0.3">
      <c r="A3" s="1" t="s">
        <v>24</v>
      </c>
      <c r="B3">
        <v>17</v>
      </c>
      <c r="C3">
        <v>4</v>
      </c>
      <c r="D3">
        <v>11</v>
      </c>
      <c r="E3">
        <v>16</v>
      </c>
      <c r="F3">
        <v>33</v>
      </c>
      <c r="G3">
        <v>36</v>
      </c>
      <c r="H3">
        <v>14</v>
      </c>
      <c r="I3">
        <v>23</v>
      </c>
      <c r="J3">
        <v>20</v>
      </c>
      <c r="K3">
        <v>20</v>
      </c>
      <c r="L3">
        <v>16</v>
      </c>
      <c r="M3">
        <v>24</v>
      </c>
      <c r="N3">
        <v>20</v>
      </c>
      <c r="O3">
        <v>23</v>
      </c>
      <c r="P3">
        <v>19</v>
      </c>
      <c r="Q3">
        <v>16</v>
      </c>
      <c r="R3">
        <v>23</v>
      </c>
      <c r="S3">
        <v>16</v>
      </c>
      <c r="T3">
        <v>3</v>
      </c>
      <c r="U3">
        <v>29</v>
      </c>
      <c r="V3">
        <v>7</v>
      </c>
      <c r="W3">
        <v>7</v>
      </c>
      <c r="Y3">
        <f t="shared" ref="Y3:Y8" si="0">SUM(B3:W3)</f>
        <v>397</v>
      </c>
      <c r="Z3" s="4">
        <f t="shared" ref="Z3:Z8" si="1">Y3/2612*100</f>
        <v>15.199081163859113</v>
      </c>
      <c r="AA3">
        <v>637</v>
      </c>
      <c r="AB3">
        <v>47</v>
      </c>
      <c r="AC3">
        <f t="shared" ref="AC3:AC8" si="2">Y3+AA3</f>
        <v>1034</v>
      </c>
      <c r="AD3" s="5">
        <f t="shared" ref="AD3:AD8" si="3">Y3*100/AC3</f>
        <v>38.394584139264992</v>
      </c>
    </row>
    <row r="4" spans="1:30" x14ac:dyDescent="0.3">
      <c r="A4" s="1" t="s">
        <v>25</v>
      </c>
      <c r="B4">
        <v>12</v>
      </c>
      <c r="C4">
        <v>10</v>
      </c>
      <c r="D4">
        <v>12</v>
      </c>
      <c r="E4">
        <v>12</v>
      </c>
      <c r="F4">
        <v>25</v>
      </c>
      <c r="G4">
        <v>31</v>
      </c>
      <c r="H4">
        <v>10</v>
      </c>
      <c r="I4">
        <v>15</v>
      </c>
      <c r="J4">
        <v>12</v>
      </c>
      <c r="K4">
        <v>16</v>
      </c>
      <c r="L4">
        <v>16</v>
      </c>
      <c r="M4">
        <v>14</v>
      </c>
      <c r="N4">
        <v>19</v>
      </c>
      <c r="O4">
        <v>11</v>
      </c>
      <c r="P4">
        <v>8</v>
      </c>
      <c r="Q4">
        <v>14</v>
      </c>
      <c r="R4">
        <v>16</v>
      </c>
      <c r="S4">
        <v>14</v>
      </c>
      <c r="T4">
        <v>6</v>
      </c>
      <c r="U4">
        <v>22</v>
      </c>
      <c r="V4">
        <v>10</v>
      </c>
      <c r="W4">
        <v>4</v>
      </c>
      <c r="Y4">
        <f t="shared" si="0"/>
        <v>309</v>
      </c>
      <c r="Z4" s="4">
        <f t="shared" si="1"/>
        <v>11.830015313935681</v>
      </c>
      <c r="AA4">
        <v>527</v>
      </c>
      <c r="AB4">
        <v>38</v>
      </c>
      <c r="AC4">
        <f t="shared" si="2"/>
        <v>836</v>
      </c>
      <c r="AD4" s="5">
        <f t="shared" si="3"/>
        <v>36.961722488038276</v>
      </c>
    </row>
    <row r="5" spans="1:30" x14ac:dyDescent="0.3">
      <c r="A5" s="1" t="s">
        <v>26</v>
      </c>
      <c r="B5">
        <v>10</v>
      </c>
      <c r="C5">
        <v>9</v>
      </c>
      <c r="D5">
        <v>4</v>
      </c>
      <c r="E5">
        <v>8</v>
      </c>
      <c r="F5">
        <v>14</v>
      </c>
      <c r="G5">
        <v>13</v>
      </c>
      <c r="H5">
        <v>8</v>
      </c>
      <c r="I5">
        <v>9</v>
      </c>
      <c r="J5">
        <v>7</v>
      </c>
      <c r="K5">
        <v>10</v>
      </c>
      <c r="L5">
        <v>7</v>
      </c>
      <c r="M5">
        <v>9</v>
      </c>
      <c r="N5">
        <v>10</v>
      </c>
      <c r="O5">
        <v>4</v>
      </c>
      <c r="P5">
        <v>3</v>
      </c>
      <c r="Q5">
        <v>5</v>
      </c>
      <c r="R5">
        <v>11</v>
      </c>
      <c r="S5">
        <v>10</v>
      </c>
      <c r="T5">
        <v>4</v>
      </c>
      <c r="U5">
        <v>9</v>
      </c>
      <c r="V5">
        <v>6</v>
      </c>
      <c r="W5">
        <v>6</v>
      </c>
      <c r="Y5">
        <f t="shared" si="0"/>
        <v>176</v>
      </c>
      <c r="Z5" s="4">
        <f t="shared" si="1"/>
        <v>6.7381316998468606</v>
      </c>
      <c r="AA5">
        <v>198</v>
      </c>
      <c r="AB5">
        <v>17</v>
      </c>
      <c r="AC5">
        <f t="shared" si="2"/>
        <v>374</v>
      </c>
      <c r="AD5" s="5">
        <f t="shared" si="3"/>
        <v>47.058823529411768</v>
      </c>
    </row>
    <row r="6" spans="1:30" x14ac:dyDescent="0.3">
      <c r="A6" s="1" t="s">
        <v>27</v>
      </c>
      <c r="B6">
        <v>15</v>
      </c>
      <c r="C6">
        <v>12</v>
      </c>
      <c r="D6">
        <v>5</v>
      </c>
      <c r="E6">
        <v>7</v>
      </c>
      <c r="F6">
        <v>18</v>
      </c>
      <c r="G6">
        <v>23</v>
      </c>
      <c r="H6">
        <v>5</v>
      </c>
      <c r="I6">
        <v>16</v>
      </c>
      <c r="J6">
        <v>17</v>
      </c>
      <c r="K6">
        <v>14</v>
      </c>
      <c r="L6">
        <v>12</v>
      </c>
      <c r="M6">
        <v>12</v>
      </c>
      <c r="N6">
        <v>13</v>
      </c>
      <c r="O6">
        <v>10</v>
      </c>
      <c r="P6">
        <v>9</v>
      </c>
      <c r="Q6">
        <v>10</v>
      </c>
      <c r="R6">
        <v>12</v>
      </c>
      <c r="S6">
        <v>11</v>
      </c>
      <c r="T6">
        <v>5</v>
      </c>
      <c r="U6">
        <v>16</v>
      </c>
      <c r="V6">
        <v>11</v>
      </c>
      <c r="W6">
        <v>15</v>
      </c>
      <c r="Y6">
        <f t="shared" si="0"/>
        <v>268</v>
      </c>
      <c r="Z6" s="4">
        <f t="shared" si="1"/>
        <v>10.260336906584993</v>
      </c>
      <c r="AA6">
        <v>458</v>
      </c>
      <c r="AB6">
        <v>33</v>
      </c>
      <c r="AC6">
        <f t="shared" si="2"/>
        <v>726</v>
      </c>
      <c r="AD6" s="5">
        <f t="shared" si="3"/>
        <v>36.914600550964188</v>
      </c>
    </row>
    <row r="7" spans="1:30" x14ac:dyDescent="0.3">
      <c r="A7" s="1" t="s">
        <v>28</v>
      </c>
      <c r="B7">
        <v>18</v>
      </c>
      <c r="C7">
        <v>11</v>
      </c>
      <c r="D7">
        <v>10</v>
      </c>
      <c r="E7">
        <v>19</v>
      </c>
      <c r="F7">
        <v>38</v>
      </c>
      <c r="G7">
        <v>37</v>
      </c>
      <c r="H7">
        <v>10</v>
      </c>
      <c r="I7">
        <v>25</v>
      </c>
      <c r="J7">
        <v>21</v>
      </c>
      <c r="K7">
        <v>23</v>
      </c>
      <c r="L7">
        <v>21</v>
      </c>
      <c r="M7">
        <v>21</v>
      </c>
      <c r="N7">
        <v>24</v>
      </c>
      <c r="O7">
        <v>23</v>
      </c>
      <c r="P7">
        <v>22</v>
      </c>
      <c r="Q7">
        <v>23</v>
      </c>
      <c r="R7">
        <v>21</v>
      </c>
      <c r="S7">
        <v>23</v>
      </c>
      <c r="T7">
        <v>4</v>
      </c>
      <c r="U7">
        <v>32</v>
      </c>
      <c r="V7">
        <v>11</v>
      </c>
      <c r="W7">
        <v>5</v>
      </c>
      <c r="Y7">
        <f t="shared" si="0"/>
        <v>442</v>
      </c>
      <c r="Z7" s="4">
        <f t="shared" si="1"/>
        <v>16.921898928024504</v>
      </c>
      <c r="AA7">
        <v>724</v>
      </c>
      <c r="AB7">
        <v>53</v>
      </c>
      <c r="AC7">
        <f t="shared" si="2"/>
        <v>1166</v>
      </c>
      <c r="AD7" s="5">
        <f t="shared" si="3"/>
        <v>37.907375643224697</v>
      </c>
    </row>
    <row r="8" spans="1:30" x14ac:dyDescent="0.3">
      <c r="A8" s="1" t="s">
        <v>29</v>
      </c>
      <c r="B8">
        <v>32</v>
      </c>
      <c r="C8">
        <v>7</v>
      </c>
      <c r="D8">
        <v>14</v>
      </c>
      <c r="E8">
        <v>22</v>
      </c>
      <c r="F8">
        <v>59</v>
      </c>
      <c r="G8">
        <v>66</v>
      </c>
      <c r="H8">
        <v>11</v>
      </c>
      <c r="I8">
        <v>41</v>
      </c>
      <c r="J8">
        <v>42</v>
      </c>
      <c r="K8">
        <v>41</v>
      </c>
      <c r="L8">
        <v>26</v>
      </c>
      <c r="M8">
        <v>45</v>
      </c>
      <c r="N8">
        <v>34</v>
      </c>
      <c r="O8">
        <v>38</v>
      </c>
      <c r="P8">
        <v>35</v>
      </c>
      <c r="Q8">
        <v>38</v>
      </c>
      <c r="R8">
        <v>35</v>
      </c>
      <c r="S8">
        <v>27</v>
      </c>
      <c r="T8">
        <v>6</v>
      </c>
      <c r="U8">
        <v>57</v>
      </c>
      <c r="V8">
        <v>15</v>
      </c>
      <c r="W8">
        <v>6</v>
      </c>
      <c r="Y8">
        <f t="shared" si="0"/>
        <v>697</v>
      </c>
      <c r="Z8" s="4">
        <f t="shared" si="1"/>
        <v>26.684532924961712</v>
      </c>
      <c r="AA8">
        <v>1195</v>
      </c>
      <c r="AB8">
        <v>86</v>
      </c>
      <c r="AC8">
        <f t="shared" si="2"/>
        <v>1892</v>
      </c>
      <c r="AD8" s="5">
        <f t="shared" si="3"/>
        <v>36.839323467230443</v>
      </c>
    </row>
    <row r="9" spans="1:30" x14ac:dyDescent="0.3">
      <c r="AB9">
        <f>SUM(AB2:AB8)</f>
        <v>315</v>
      </c>
    </row>
    <row r="10" spans="1:30" x14ac:dyDescent="0.3">
      <c r="A10" s="3" t="s">
        <v>35</v>
      </c>
      <c r="B10">
        <f>SUM(B2:B8)</f>
        <v>117</v>
      </c>
      <c r="C10">
        <f t="shared" ref="C10:W10" si="4">SUM(C2:C8)</f>
        <v>61</v>
      </c>
      <c r="D10">
        <f t="shared" si="4"/>
        <v>62</v>
      </c>
      <c r="E10">
        <f t="shared" si="4"/>
        <v>98</v>
      </c>
      <c r="F10">
        <f t="shared" si="4"/>
        <v>214</v>
      </c>
      <c r="G10">
        <f t="shared" si="4"/>
        <v>228</v>
      </c>
      <c r="H10">
        <f t="shared" si="4"/>
        <v>70</v>
      </c>
      <c r="I10">
        <f t="shared" si="4"/>
        <v>147</v>
      </c>
      <c r="J10">
        <f t="shared" si="4"/>
        <v>133</v>
      </c>
      <c r="K10">
        <f t="shared" si="4"/>
        <v>145</v>
      </c>
      <c r="L10">
        <f t="shared" si="4"/>
        <v>109</v>
      </c>
      <c r="M10">
        <f t="shared" si="4"/>
        <v>145</v>
      </c>
      <c r="N10">
        <f t="shared" si="4"/>
        <v>140</v>
      </c>
      <c r="O10">
        <f t="shared" si="4"/>
        <v>122</v>
      </c>
      <c r="P10">
        <f t="shared" si="4"/>
        <v>110</v>
      </c>
      <c r="Q10">
        <f t="shared" si="4"/>
        <v>120</v>
      </c>
      <c r="R10">
        <f t="shared" si="4"/>
        <v>139</v>
      </c>
      <c r="S10">
        <f t="shared" si="4"/>
        <v>117</v>
      </c>
      <c r="T10">
        <f t="shared" si="4"/>
        <v>35</v>
      </c>
      <c r="U10">
        <f t="shared" si="4"/>
        <v>187</v>
      </c>
      <c r="V10">
        <f t="shared" si="4"/>
        <v>67</v>
      </c>
      <c r="W10">
        <f t="shared" si="4"/>
        <v>46</v>
      </c>
      <c r="Y10">
        <f>SUM(B10:W10)</f>
        <v>2612</v>
      </c>
    </row>
    <row r="11" spans="1:30" x14ac:dyDescent="0.3">
      <c r="A11" s="3" t="s">
        <v>36</v>
      </c>
      <c r="B11">
        <v>198</v>
      </c>
      <c r="C11">
        <v>254</v>
      </c>
      <c r="D11">
        <v>253</v>
      </c>
      <c r="E11">
        <v>217</v>
      </c>
      <c r="F11">
        <v>101</v>
      </c>
      <c r="G11">
        <v>87</v>
      </c>
      <c r="H11">
        <v>245</v>
      </c>
      <c r="I11">
        <v>168</v>
      </c>
      <c r="J11">
        <v>182</v>
      </c>
      <c r="K11">
        <v>170</v>
      </c>
      <c r="L11">
        <v>206</v>
      </c>
      <c r="M11">
        <v>170</v>
      </c>
      <c r="N11">
        <v>175</v>
      </c>
      <c r="O11">
        <v>193</v>
      </c>
      <c r="P11">
        <v>205</v>
      </c>
      <c r="Q11">
        <v>195</v>
      </c>
      <c r="R11">
        <v>176</v>
      </c>
      <c r="S11">
        <v>198</v>
      </c>
      <c r="T11">
        <v>280</v>
      </c>
      <c r="U11">
        <v>128</v>
      </c>
      <c r="V11">
        <v>248</v>
      </c>
      <c r="W11">
        <v>269</v>
      </c>
      <c r="Y11">
        <f t="shared" ref="Y11:Y12" si="5">SUM(B11:W11)</f>
        <v>4318</v>
      </c>
      <c r="AA11">
        <f>SUM(AA2:AA8)</f>
        <v>4318</v>
      </c>
    </row>
    <row r="12" spans="1:30" x14ac:dyDescent="0.3">
      <c r="A12" s="3" t="s">
        <v>37</v>
      </c>
      <c r="B12">
        <f>SUM(B10:B11)</f>
        <v>315</v>
      </c>
      <c r="C12">
        <f t="shared" ref="C12:V12" si="6">SUM(C10:C11)</f>
        <v>315</v>
      </c>
      <c r="D12">
        <f t="shared" si="6"/>
        <v>315</v>
      </c>
      <c r="E12">
        <f t="shared" si="6"/>
        <v>315</v>
      </c>
      <c r="F12">
        <f t="shared" si="6"/>
        <v>315</v>
      </c>
      <c r="G12">
        <f t="shared" si="6"/>
        <v>315</v>
      </c>
      <c r="H12">
        <f t="shared" si="6"/>
        <v>315</v>
      </c>
      <c r="I12">
        <f t="shared" si="6"/>
        <v>315</v>
      </c>
      <c r="J12">
        <f t="shared" si="6"/>
        <v>315</v>
      </c>
      <c r="K12">
        <f t="shared" si="6"/>
        <v>315</v>
      </c>
      <c r="L12">
        <f t="shared" si="6"/>
        <v>315</v>
      </c>
      <c r="M12">
        <f t="shared" si="6"/>
        <v>315</v>
      </c>
      <c r="N12">
        <f t="shared" si="6"/>
        <v>315</v>
      </c>
      <c r="O12">
        <f t="shared" si="6"/>
        <v>315</v>
      </c>
      <c r="P12">
        <f t="shared" si="6"/>
        <v>315</v>
      </c>
      <c r="Q12">
        <f t="shared" si="6"/>
        <v>315</v>
      </c>
      <c r="R12">
        <f t="shared" si="6"/>
        <v>315</v>
      </c>
      <c r="S12">
        <f t="shared" si="6"/>
        <v>315</v>
      </c>
      <c r="T12">
        <f t="shared" si="6"/>
        <v>315</v>
      </c>
      <c r="U12">
        <f t="shared" si="6"/>
        <v>315</v>
      </c>
      <c r="V12">
        <f t="shared" si="6"/>
        <v>315</v>
      </c>
      <c r="W12">
        <f>SUM(W10:W11)</f>
        <v>315</v>
      </c>
      <c r="Y12">
        <f t="shared" si="5"/>
        <v>6930</v>
      </c>
      <c r="AC12">
        <f>SUM(AC2:AC8)</f>
        <v>6930</v>
      </c>
    </row>
    <row r="15" spans="1:30" x14ac:dyDescent="0.3">
      <c r="N15" t="s">
        <v>38</v>
      </c>
    </row>
    <row r="17" spans="14:20" ht="15" thickBot="1" x14ac:dyDescent="0.35">
      <c r="N17" t="s">
        <v>39</v>
      </c>
    </row>
    <row r="18" spans="14:20" x14ac:dyDescent="0.3">
      <c r="N18" s="7" t="s">
        <v>40</v>
      </c>
      <c r="O18" s="7" t="s">
        <v>41</v>
      </c>
      <c r="P18" s="7" t="s">
        <v>42</v>
      </c>
      <c r="Q18" s="7" t="s">
        <v>43</v>
      </c>
      <c r="R18" s="7" t="s">
        <v>44</v>
      </c>
    </row>
    <row r="19" spans="14:20" x14ac:dyDescent="0.3">
      <c r="N19" t="s">
        <v>23</v>
      </c>
      <c r="O19">
        <v>22</v>
      </c>
      <c r="P19">
        <v>323</v>
      </c>
      <c r="Q19">
        <v>14.681818181818182</v>
      </c>
      <c r="R19">
        <v>38.608225108225099</v>
      </c>
    </row>
    <row r="20" spans="14:20" x14ac:dyDescent="0.3">
      <c r="N20" t="s">
        <v>24</v>
      </c>
      <c r="O20">
        <v>22</v>
      </c>
      <c r="P20">
        <v>397</v>
      </c>
      <c r="Q20">
        <v>18.045454545454547</v>
      </c>
      <c r="R20">
        <v>73.283549783549759</v>
      </c>
    </row>
    <row r="21" spans="14:20" x14ac:dyDescent="0.3">
      <c r="N21" t="s">
        <v>25</v>
      </c>
      <c r="O21">
        <v>22</v>
      </c>
      <c r="P21">
        <v>309</v>
      </c>
      <c r="Q21">
        <v>14.045454545454545</v>
      </c>
      <c r="R21">
        <v>37.378787878787861</v>
      </c>
    </row>
    <row r="22" spans="14:20" x14ac:dyDescent="0.3">
      <c r="N22" t="s">
        <v>26</v>
      </c>
      <c r="O22">
        <v>22</v>
      </c>
      <c r="P22">
        <v>176</v>
      </c>
      <c r="Q22">
        <v>8</v>
      </c>
      <c r="R22">
        <v>8.6666666666666661</v>
      </c>
    </row>
    <row r="23" spans="14:20" x14ac:dyDescent="0.3">
      <c r="N23" t="s">
        <v>27</v>
      </c>
      <c r="O23">
        <v>22</v>
      </c>
      <c r="P23">
        <v>268</v>
      </c>
      <c r="Q23">
        <v>12.181818181818182</v>
      </c>
      <c r="R23">
        <v>20.346320346320358</v>
      </c>
    </row>
    <row r="24" spans="14:20" x14ac:dyDescent="0.3">
      <c r="N24" t="s">
        <v>28</v>
      </c>
      <c r="O24">
        <v>22</v>
      </c>
      <c r="P24">
        <v>442</v>
      </c>
      <c r="Q24">
        <v>20.09090909090909</v>
      </c>
      <c r="R24">
        <v>80.467532467532479</v>
      </c>
    </row>
    <row r="25" spans="14:20" ht="15" thickBot="1" x14ac:dyDescent="0.35">
      <c r="N25" s="6" t="s">
        <v>29</v>
      </c>
      <c r="O25" s="6">
        <v>22</v>
      </c>
      <c r="P25" s="6">
        <v>697</v>
      </c>
      <c r="Q25" s="6">
        <v>31.681818181818183</v>
      </c>
      <c r="R25" s="6">
        <v>296.41774891774895</v>
      </c>
    </row>
    <row r="28" spans="14:20" ht="15" thickBot="1" x14ac:dyDescent="0.35">
      <c r="N28" t="s">
        <v>45</v>
      </c>
    </row>
    <row r="29" spans="14:20" x14ac:dyDescent="0.3">
      <c r="N29" s="7" t="s">
        <v>46</v>
      </c>
      <c r="O29" s="7" t="s">
        <v>47</v>
      </c>
      <c r="P29" s="7" t="s">
        <v>48</v>
      </c>
      <c r="Q29" s="7" t="s">
        <v>49</v>
      </c>
      <c r="R29" s="7" t="s">
        <v>50</v>
      </c>
      <c r="S29" s="7" t="s">
        <v>51</v>
      </c>
      <c r="T29" s="7" t="s">
        <v>52</v>
      </c>
    </row>
    <row r="30" spans="14:20" x14ac:dyDescent="0.3">
      <c r="N30" t="s">
        <v>53</v>
      </c>
      <c r="O30">
        <v>7579.2207792207773</v>
      </c>
      <c r="P30">
        <v>6</v>
      </c>
      <c r="Q30">
        <v>1263.2034632034629</v>
      </c>
      <c r="R30">
        <v>15.92745079691837</v>
      </c>
      <c r="S30">
        <v>4.687403974346353E-14</v>
      </c>
      <c r="T30">
        <v>2.1607775739696691</v>
      </c>
    </row>
    <row r="31" spans="14:20" x14ac:dyDescent="0.3">
      <c r="N31" t="s">
        <v>54</v>
      </c>
      <c r="O31">
        <v>11658.545454545456</v>
      </c>
      <c r="P31">
        <v>147</v>
      </c>
      <c r="Q31">
        <v>79.309833024118745</v>
      </c>
    </row>
    <row r="33" spans="14:20" ht="15" thickBot="1" x14ac:dyDescent="0.35">
      <c r="N33" s="6" t="s">
        <v>55</v>
      </c>
      <c r="O33" s="6">
        <v>19237.766233766233</v>
      </c>
      <c r="P33" s="6">
        <v>153</v>
      </c>
      <c r="Q33" s="6"/>
      <c r="R33" s="6"/>
      <c r="S33" s="6"/>
      <c r="T33" s="6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 Abdel Fattah</cp:lastModifiedBy>
  <dcterms:created xsi:type="dcterms:W3CDTF">2024-03-27T10:34:15Z</dcterms:created>
  <dcterms:modified xsi:type="dcterms:W3CDTF">2024-03-31T08:21:12Z</dcterms:modified>
</cp:coreProperties>
</file>