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E:\Data Science\Excel\Project\Sales Performance Dashboard\"/>
    </mc:Choice>
  </mc:AlternateContent>
  <xr:revisionPtr revIDLastSave="0" documentId="13_ncr:1_{68B1D992-D407-4A87-809A-3DF6D406EF48}" xr6:coauthVersionLast="47" xr6:coauthVersionMax="47" xr10:uidLastSave="{00000000-0000-0000-0000-000000000000}"/>
  <bookViews>
    <workbookView xWindow="20370" yWindow="-120" windowWidth="29040" windowHeight="15840" xr2:uid="{00000000-000D-0000-FFFF-FFFF00000000}"/>
  </bookViews>
  <sheets>
    <sheet name="Dashboard" sheetId="2" r:id="rId1"/>
    <sheet name="Raw_Data" sheetId="1" r:id="rId2"/>
    <sheet name="Support_Sheet" sheetId="3" r:id="rId3"/>
  </sheets>
  <definedNames>
    <definedName name="_xlchart.v5.0" hidden="1">Support_Sheet!$P$2</definedName>
    <definedName name="_xlchart.v5.1" hidden="1">Support_Sheet!$P$3:$P$8</definedName>
    <definedName name="_xlchart.v5.10" hidden="1">Support_Sheet!$Q$2</definedName>
    <definedName name="_xlchart.v5.11" hidden="1">Support_Sheet!$Q$3:$Q$8</definedName>
    <definedName name="_xlchart.v5.2" hidden="1">Support_Sheet!$Q$2</definedName>
    <definedName name="_xlchart.v5.3" hidden="1">Support_Sheet!$Q$3:$Q$8</definedName>
    <definedName name="_xlchart.v5.4" hidden="1">Support_Sheet!$P$2</definedName>
    <definedName name="_xlchart.v5.5" hidden="1">Support_Sheet!$P$3:$P$8</definedName>
    <definedName name="_xlchart.v5.6" hidden="1">Support_Sheet!$Q$2</definedName>
    <definedName name="_xlchart.v5.7" hidden="1">Support_Sheet!$Q$3:$Q$8</definedName>
    <definedName name="_xlchart.v5.8" hidden="1">Support_Sheet!$P$2</definedName>
    <definedName name="_xlchart.v5.9" hidden="1">Support_Sheet!$P$3:$P$8</definedName>
    <definedName name="Slicer_Category">#N/A</definedName>
    <definedName name="Slicer_Seller">#N/A</definedName>
    <definedName name="Slicer_State">#N/A</definedName>
  </definedNames>
  <calcPr calcId="191029"/>
  <pivotCaches>
    <pivotCache cacheId="13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 l="1"/>
  <c r="C4" i="3"/>
  <c r="B4" i="3"/>
  <c r="D4" i="3" l="1"/>
</calcChain>
</file>

<file path=xl/sharedStrings.xml><?xml version="1.0" encoding="utf-8"?>
<sst xmlns="http://schemas.openxmlformats.org/spreadsheetml/2006/main" count="1061" uniqueCount="62">
  <si>
    <t>Month</t>
  </si>
  <si>
    <t>Seller</t>
  </si>
  <si>
    <t>Category</t>
  </si>
  <si>
    <t>Product</t>
  </si>
  <si>
    <t>State</t>
  </si>
  <si>
    <t>Sales</t>
  </si>
  <si>
    <t>Profit</t>
  </si>
  <si>
    <t>May</t>
  </si>
  <si>
    <t>Dave</t>
  </si>
  <si>
    <t>Electronics</t>
  </si>
  <si>
    <t>Smartphone</t>
  </si>
  <si>
    <t>Nov</t>
  </si>
  <si>
    <t>Frank</t>
  </si>
  <si>
    <t>Clothing</t>
  </si>
  <si>
    <t>Jeans</t>
  </si>
  <si>
    <t>Jun</t>
  </si>
  <si>
    <t>Eve</t>
  </si>
  <si>
    <t>Sports &amp; Fitness</t>
  </si>
  <si>
    <t>Yoga Mat</t>
  </si>
  <si>
    <t>Dec</t>
  </si>
  <si>
    <t>Food &amp; Beverages</t>
  </si>
  <si>
    <t>Snacks</t>
  </si>
  <si>
    <t>Feb</t>
  </si>
  <si>
    <t>Jacket</t>
  </si>
  <si>
    <t>Mar</t>
  </si>
  <si>
    <t>Bob</t>
  </si>
  <si>
    <t>Juice</t>
  </si>
  <si>
    <t>Carol</t>
  </si>
  <si>
    <t>Bicycle</t>
  </si>
  <si>
    <t>Home Appliances</t>
  </si>
  <si>
    <t>Microwave</t>
  </si>
  <si>
    <t>Jan</t>
  </si>
  <si>
    <t>Jul</t>
  </si>
  <si>
    <t>Alice</t>
  </si>
  <si>
    <t>Apr</t>
  </si>
  <si>
    <t>Aug</t>
  </si>
  <si>
    <t>Dumbbells</t>
  </si>
  <si>
    <t>T-Shirt</t>
  </si>
  <si>
    <t>Dishwasher</t>
  </si>
  <si>
    <t>Tea</t>
  </si>
  <si>
    <t>Sweater</t>
  </si>
  <si>
    <t>Headphones</t>
  </si>
  <si>
    <t>Grace</t>
  </si>
  <si>
    <t>Refrigerator</t>
  </si>
  <si>
    <t>Camera</t>
  </si>
  <si>
    <t>Oct</t>
  </si>
  <si>
    <t>Treadmill</t>
  </si>
  <si>
    <t>Laptop</t>
  </si>
  <si>
    <t>Sep</t>
  </si>
  <si>
    <t>Coffee</t>
  </si>
  <si>
    <t>Toaster</t>
  </si>
  <si>
    <t>Goa</t>
  </si>
  <si>
    <t>West Bengal</t>
  </si>
  <si>
    <t>Punjab</t>
  </si>
  <si>
    <t>Maharashtra</t>
  </si>
  <si>
    <t>Tamil Nadu</t>
  </si>
  <si>
    <t>Karnataka</t>
  </si>
  <si>
    <t>Sales Performance Dashboard</t>
  </si>
  <si>
    <t>January- December 2024</t>
  </si>
  <si>
    <t>Sum of Sales</t>
  </si>
  <si>
    <t>Sum of Profit</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</si>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</sst>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30"/>
      <color theme="1"/>
      <name val="Calibri"/>
      <family val="2"/>
      <scheme val="minor"/>
    </font>
    <font>
      <b/>
      <sz val="26"/>
      <color theme="1"/>
      <name val="Aptos Narrow"/>
    </font>
    <font>
      <b/>
      <sz val="12"/>
      <color theme="1"/>
      <name val="Aptos Narrow"/>
    </font>
  </fonts>
  <fills count="7">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2" fillId="0" borderId="1" xfId="0" applyFont="1" applyBorder="1"/>
    <xf numFmtId="0" fontId="2" fillId="3" borderId="2" xfId="0" applyFont="1" applyFill="1" applyBorder="1"/>
    <xf numFmtId="0" fontId="2" fillId="3" borderId="3" xfId="0" applyFont="1" applyFill="1" applyBorder="1"/>
    <xf numFmtId="0" fontId="2" fillId="3" borderId="4" xfId="0" applyFont="1" applyFill="1"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4" borderId="0" xfId="0" applyFill="1"/>
    <xf numFmtId="0" fontId="3" fillId="4" borderId="0" xfId="0" applyFont="1" applyFill="1"/>
    <xf numFmtId="0" fontId="4" fillId="4" borderId="0" xfId="0" applyFont="1" applyFill="1"/>
    <xf numFmtId="0" fontId="2" fillId="2" borderId="10" xfId="0" applyFont="1" applyFill="1" applyBorder="1"/>
    <xf numFmtId="3"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3" fontId="0" fillId="0" borderId="0" xfId="0" applyNumberFormat="1" applyAlignment="1">
      <alignment horizontal="center"/>
    </xf>
    <xf numFmtId="9" fontId="0" fillId="0" borderId="0" xfId="2" applyFont="1"/>
    <xf numFmtId="9" fontId="0" fillId="0" borderId="0" xfId="0" applyNumberFormat="1"/>
    <xf numFmtId="9" fontId="0" fillId="0" borderId="0" xfId="2" applyFont="1" applyAlignment="1">
      <alignment horizontal="center"/>
    </xf>
    <xf numFmtId="9" fontId="0" fillId="0" borderId="0" xfId="0" applyNumberFormat="1" applyAlignment="1">
      <alignment horizontal="center"/>
    </xf>
    <xf numFmtId="42" fontId="0" fillId="0" borderId="0" xfId="1" applyNumberFormat="1" applyFont="1"/>
    <xf numFmtId="44" fontId="0" fillId="4" borderId="0" xfId="1" applyFont="1" applyFill="1"/>
    <xf numFmtId="0" fontId="5" fillId="4" borderId="0" xfId="0" applyFont="1" applyFill="1"/>
    <xf numFmtId="0" fontId="6" fillId="4" borderId="0" xfId="0" applyFont="1" applyFill="1"/>
    <xf numFmtId="0" fontId="0" fillId="5" borderId="0" xfId="0" applyFill="1"/>
    <xf numFmtId="0" fontId="0" fillId="6" borderId="0" xfId="0" applyFill="1"/>
  </cellXfs>
  <cellStyles count="3">
    <cellStyle name="Currency" xfId="1" builtinId="4"/>
    <cellStyle name="Normal" xfId="0" builtinId="0"/>
    <cellStyle name="Percent" xfId="2" builtinId="5"/>
  </cellStyles>
  <dxfs count="584">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font>
        <b/>
        <i val="0"/>
        <sz val="12"/>
        <color theme="1"/>
        <name val="Aptos Narrow"/>
      </font>
      <border>
        <bottom style="thin">
          <color theme="6"/>
        </bottom>
        <vertical/>
        <horizontal/>
      </border>
    </dxf>
    <dxf>
      <font>
        <color theme="1"/>
      </font>
      <fill>
        <patternFill patternType="solid">
          <bgColor theme="6" tint="0.59996337778862885"/>
        </patternFill>
      </fill>
      <border diagonalUp="0" diagonalDown="0">
        <left/>
        <right/>
        <top/>
        <bottom/>
        <vertical/>
        <horizontal/>
      </border>
    </dxf>
    <dxf>
      <alignment horizontal="center"/>
    </dxf>
    <dxf>
      <alignment horizontal="center"/>
    </dxf>
    <dxf>
      <alignment horizontal="center"/>
    </dxf>
    <dxf>
      <numFmt numFmtId="3" formatCode="#,##0"/>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3" formatCode="#,##0"/>
    </dxf>
    <dxf>
      <numFmt numFmtId="3" formatCode="#,##0"/>
    </dxf>
    <dxf>
      <font>
        <b val="0"/>
        <i val="0"/>
        <sz val="12"/>
        <name val="Segoe UI Semibold"/>
        <family val="2"/>
        <scheme val="none"/>
      </font>
    </dxf>
    <dxf>
      <font>
        <b/>
        <i val="0"/>
        <sz val="10"/>
      </font>
      <fill>
        <patternFill>
          <bgColor theme="6" tint="0.79998168889431442"/>
        </patternFill>
      </fill>
      <border diagonalUp="0" diagonalDown="0">
        <left/>
        <right/>
        <top/>
        <bottom/>
        <vertical/>
        <horizontal/>
      </border>
    </dxf>
    <dxf>
      <fill>
        <patternFill patternType="none">
          <fgColor indexed="64"/>
          <bgColor auto="1"/>
        </patternFill>
      </fill>
    </dxf>
    <dxf>
      <alignment horizontal="center"/>
    </dxf>
    <dxf>
      <alignment horizontal="center"/>
    </dxf>
    <dxf>
      <alignment horizontal="center"/>
    </dxf>
    <dxf>
      <numFmt numFmtId="3" formatCode="#,##0"/>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rgb="FFC000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4" defaultTableStyle="TableStyleMedium2" defaultPivotStyle="PivotStyleLight16">
    <tableStyle name="Custmize" pivot="0" table="0" count="10" xr9:uid="{C7C1132F-A37D-47FE-A3E7-1CAF928DF47A}">
      <tableStyleElement type="wholeTable" dxfId="550"/>
      <tableStyleElement type="headerRow" dxfId="549"/>
    </tableStyle>
    <tableStyle name="Custome Slicer Style" pivot="0" table="0" count="5" xr9:uid="{BD772510-9AFF-441C-9B86-981DC47DE231}">
      <tableStyleElement type="wholeTable" dxfId="567"/>
      <tableStyleElement type="headerRow" dxfId="566"/>
    </tableStyle>
    <tableStyle name="Slicer Style 1" pivot="0" table="0" count="0" xr9:uid="{99524933-1C3A-46BA-AD9F-F15102520577}"/>
    <tableStyle name="Slicer Style 2" pivot="0" table="0" count="1" xr9:uid="{EB356BFA-D63E-4F32-B79A-751FE98BD859}">
      <tableStyleElement type="headerRow" dxfId="568"/>
    </tableStyle>
  </tableStyles>
  <colors>
    <mruColors>
      <color rgb="FF12E2EC"/>
      <color rgb="FF3E4D1F"/>
      <color rgb="FF3D7FCF"/>
      <color rgb="FF2E3917"/>
    </mruColors>
  </colors>
  <extLst>
    <ext xmlns:x14="http://schemas.microsoft.com/office/spreadsheetml/2009/9/main" uri="{46F421CA-312F-682f-3DD2-61675219B42D}">
      <x14:dxfs count="2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1"/>
            <color rgb="FF000000"/>
            <name val="Aptos Narrow"/>
          </font>
          <fill>
            <patternFill patternType="solid">
              <fgColor theme="6"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1"/>
            <color rgb="FF000000"/>
            <name val="Aptos Narrow"/>
          </font>
          <fill>
            <patternFill patternType="solid">
              <fgColor theme="6"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1"/>
            <color rgb="FF000000"/>
            <name val="Aptos Narrow"/>
          </font>
          <fill>
            <patternFill patternType="solid">
              <fgColor theme="6"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0" tint="-4.9989318521683403E-2"/>
            </patternFill>
          </fill>
        </dxf>
        <dxf>
          <font>
            <b/>
            <i val="0"/>
            <sz val="11"/>
            <name val="Aptos Narrow"/>
          </font>
          <fill>
            <patternFill>
              <bgColor theme="3" tint="0.39994506668294322"/>
            </patternFill>
          </fill>
        </dxf>
        <dxf>
          <fill>
            <patternFill>
              <bgColor rgb="FF3E4D1F"/>
            </patternFill>
          </fill>
        </dxf>
      </x14:dxfs>
    </ext>
    <ext xmlns:x14="http://schemas.microsoft.com/office/spreadsheetml/2009/9/main" uri="{EB79DEF2-80B8-43e5-95BD-54CBDDF9020C}">
      <x14:slicerStyles defaultSlicerStyle="SlicerStyleLight1">
        <x14:slicerStyle name="Custmiz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Custome Slicer Style">
          <x14:slicerStyleElements>
            <x14:slicerStyleElement type="unselectedItemWithData" dxfId="26"/>
            <x14:slicerStyleElement type="selectedItemWithData" dxfId="25"/>
            <x14:slicerStyleElement type="selectedItemWithNoData" dxfId="24"/>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[Sales_data_visualization_in_excel.xlsx]Support_Sheet!Month</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Support_Sheet!$B$7</c:f>
              <c:strCache>
                <c:ptCount val="1"/>
                <c:pt idx="0">
                  <c:v>Sum of Sales</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Support_Sheet!$B$8:$B$19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7-B8AF-4D0F-9C4A-DA9A66CECE49}"/>
            </c:ext>
          </c:extLst>
        </c:ser>
        <c:ser>
          <c:idx val="1"/>
          <c:order val="1"/>
          <c:tx>
            <c:strRef>
              <c:f>Support_Sheet!$C$7</c:f>
              <c:strCache>
                <c:ptCount val="1"/>
                <c:pt idx="0">
                  <c:v>Sum of Profit</c:v>
                </c:pt>
              </c:strCache>
            </c:strRef>
          </c:tx>
          <c:spPr>
            <a:solidFill>
              <a:schemeClr val="accent3"/>
            </a:solidFill>
            <a:ln w="25400">
              <a:noFill/>
            </a:ln>
            <a:effectLst/>
          </c:spPr>
          <c:invertIfNegative val="0"/>
          <c:cat>
            <c:strRef>
              <c:f>Support_Sheet!$A$8:$A$19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Support_Sheet!$C$8:$C$19</c:f>
              <c:numCache>
                <c:formatCode>General</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extLst>
            <c:ext xmlns:c16="http://schemas.microsoft.com/office/drawing/2014/chart" uri="{C3380CC4-5D6E-409C-BE32-E72D297353CC}">
              <c16:uniqueId val="{00000008-B8AF-4D0F-9C4A-DA9A66CECE49}"/>
            </c:ext>
          </c:extLst>
        </c:ser>
        <c:dLbls>
          <c:showLegendKey val="0"/>
          <c:showVal val="0"/>
          <c:showCatName val="0"/>
          <c:showSerName val="0"/>
          <c:showPercent val="0"/>
          <c:showBubbleSize val="0"/>
        </c:dLbls>
        <c:gapWidth val="100"/>
        <c:overlap val="-27"/>
        <c:axId val="1789266511"/>
        <c:axId val="1789265679"/>
      </c:barChart>
      <c:catAx>
        <c:axId val="1789266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mn-ea"/>
                <a:cs typeface="Segoe UI Semibold" panose="020B0702040204020203" pitchFamily="34" charset="0"/>
              </a:defRPr>
            </a:pPr>
            <a:endParaRPr lang="en-US"/>
          </a:p>
        </c:txPr>
        <c:crossAx val="1789265679"/>
        <c:crosses val="autoZero"/>
        <c:auto val="1"/>
        <c:lblAlgn val="ctr"/>
        <c:lblOffset val="100"/>
        <c:noMultiLvlLbl val="0"/>
      </c:catAx>
      <c:valAx>
        <c:axId val="1789265679"/>
        <c:scaling>
          <c:orientation val="minMax"/>
        </c:scaling>
        <c:delete val="1"/>
        <c:axPos val="l"/>
        <c:numFmt formatCode="#,##0" sourceLinked="1"/>
        <c:majorTickMark val="out"/>
        <c:minorTickMark val="none"/>
        <c:tickLblPos val="nextTo"/>
        <c:crossAx val="1789266511"/>
        <c:crosses val="autoZero"/>
        <c:crossBetween val="between"/>
      </c:valAx>
      <c:spPr>
        <a:noFill/>
        <a:ln>
          <a:noFill/>
        </a:ln>
        <a:effectLst/>
      </c:spPr>
    </c:plotArea>
    <c:legend>
      <c:legendPos val="t"/>
      <c:layout>
        <c:manualLayout>
          <c:xMode val="edge"/>
          <c:yMode val="edge"/>
          <c:x val="0.70870526262027433"/>
          <c:y val="4.6607809052374868E-2"/>
          <c:w val="0.22096069235160892"/>
          <c:h val="9.91196364771584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[Sales_data_visualization_in_excel.xlsx]Support_Sheet!Salesperson</c:name>
    <c:fmtId val="4"/>
  </c:pivotSource>
  <c:chart>
    <c:title>
      <c:tx>
        <c:rich>
          <a:bodyPr rot="0" spcFirstLastPara="1" vertOverflow="ellipsis" vert="horz" wrap="square" anchor="ctr" anchorCtr="1"/>
          <a:lstStyle/>
          <a:p>
            <a:pPr algn="ctr" rtl="0">
              <a:defRPr lang="en-US" sz="1600" b="1" i="0" u="none" strike="noStrike" kern="1200" spc="0" baseline="0">
                <a:solidFill>
                  <a:schemeClr val="tx1">
                    <a:lumMod val="95000"/>
                    <a:lumOff val="5000"/>
                  </a:schemeClr>
                </a:solidFill>
                <a:latin typeface="+mn-lt"/>
                <a:ea typeface="+mn-ea"/>
                <a:cs typeface="+mn-cs"/>
              </a:defRPr>
            </a:pPr>
            <a:r>
              <a:rPr lang="en-US" sz="1600" b="1" i="0" u="none" strike="noStrike" kern="1200" spc="0" baseline="0">
                <a:solidFill>
                  <a:schemeClr val="tx1">
                    <a:lumMod val="95000"/>
                    <a:lumOff val="5000"/>
                  </a:schemeClr>
                </a:solidFill>
                <a:latin typeface="+mn-lt"/>
                <a:ea typeface="+mn-ea"/>
                <a:cs typeface="+mn-cs"/>
              </a:rPr>
              <a:t>Sales by Salesperson </a:t>
            </a:r>
          </a:p>
        </c:rich>
      </c:tx>
      <c:layout>
        <c:manualLayout>
          <c:xMode val="edge"/>
          <c:yMode val="edge"/>
          <c:x val="3.6871083851438648E-2"/>
          <c:y val="2.4403178946397552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61553211888779"/>
          <c:y val="0.13777684671568827"/>
          <c:w val="0.7156164344932604"/>
          <c:h val="0.81748407708586335"/>
        </c:manualLayout>
      </c:layout>
      <c:barChart>
        <c:barDir val="bar"/>
        <c:grouping val="clustered"/>
        <c:varyColors val="0"/>
        <c:ser>
          <c:idx val="0"/>
          <c:order val="0"/>
          <c:tx>
            <c:strRef>
              <c:f>Support_Sheet!$G$2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0"/>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Support_Sheet!$F$3:$F$9</c:f>
              <c:strCache>
                <c:ptCount val="7"/>
                <c:pt idx="0">
                  <c:v>Frank</c:v>
                </c:pt>
                <c:pt idx="1">
                  <c:v>Eve</c:v>
                </c:pt>
                <c:pt idx="2">
                  <c:v>Grace</c:v>
                </c:pt>
                <c:pt idx="3">
                  <c:v>Dave</c:v>
                </c:pt>
                <c:pt idx="4">
                  <c:v>Carol</c:v>
                </c:pt>
                <c:pt idx="5">
                  <c:v>Alice</c:v>
                </c:pt>
                <c:pt idx="6">
                  <c:v>Bob</c:v>
                </c:pt>
              </c:strCache>
            </c:strRef>
          </c:cat>
          <c:val>
            <c:numRef>
              <c:f>Support_Sheet!$G$3:$G$9</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B4CA-4706-9ADF-C14839EADD20}"/>
            </c:ext>
          </c:extLst>
        </c:ser>
        <c:ser>
          <c:idx val="1"/>
          <c:order val="1"/>
          <c:tx>
            <c:strRef>
              <c:f>Support_Sheet!$H$2</c:f>
              <c:strCache>
                <c:ptCount val="1"/>
                <c:pt idx="0">
                  <c:v>Sum of Profit</c:v>
                </c:pt>
              </c:strCache>
            </c:strRef>
          </c:tx>
          <c:spPr>
            <a:solidFill>
              <a:schemeClr val="accent3"/>
            </a:solidFill>
            <a:ln>
              <a:noFill/>
            </a:ln>
            <a:effectLst/>
          </c:spPr>
          <c:invertIfNegative val="0"/>
          <c:cat>
            <c:strRef>
              <c:f>Support_Sheet!$F$3:$F$9</c:f>
              <c:strCache>
                <c:ptCount val="7"/>
                <c:pt idx="0">
                  <c:v>Frank</c:v>
                </c:pt>
                <c:pt idx="1">
                  <c:v>Eve</c:v>
                </c:pt>
                <c:pt idx="2">
                  <c:v>Grace</c:v>
                </c:pt>
                <c:pt idx="3">
                  <c:v>Dave</c:v>
                </c:pt>
                <c:pt idx="4">
                  <c:v>Carol</c:v>
                </c:pt>
                <c:pt idx="5">
                  <c:v>Alice</c:v>
                </c:pt>
                <c:pt idx="6">
                  <c:v>Bob</c:v>
                </c:pt>
              </c:strCache>
            </c:strRef>
          </c:cat>
          <c:val>
            <c:numRef>
              <c:f>Support_Sheet!$H$3:$H$9</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B4CA-4706-9ADF-C14839EADD20}"/>
            </c:ext>
          </c:extLst>
        </c:ser>
        <c:dLbls>
          <c:dLblPos val="outEnd"/>
          <c:showLegendKey val="0"/>
          <c:showVal val="0"/>
          <c:showCatName val="0"/>
          <c:showSerName val="0"/>
          <c:showPercent val="0"/>
          <c:showBubbleSize val="0"/>
        </c:dLbls>
        <c:gapWidth val="100"/>
        <c:overlap val="100"/>
        <c:axId val="1870459807"/>
        <c:axId val="1870483935"/>
      </c:barChart>
      <c:catAx>
        <c:axId val="1870459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mn-ea"/>
                <a:cs typeface="Segoe UI Semibold" panose="020B0702040204020203" pitchFamily="34" charset="0"/>
              </a:defRPr>
            </a:pPr>
            <a:endParaRPr lang="en-US"/>
          </a:p>
        </c:txPr>
        <c:crossAx val="1870483935"/>
        <c:crosses val="autoZero"/>
        <c:auto val="1"/>
        <c:lblAlgn val="ctr"/>
        <c:lblOffset val="100"/>
        <c:noMultiLvlLbl val="0"/>
      </c:catAx>
      <c:valAx>
        <c:axId val="1870483935"/>
        <c:scaling>
          <c:orientation val="minMax"/>
        </c:scaling>
        <c:delete val="1"/>
        <c:axPos val="b"/>
        <c:numFmt formatCode="#,##0" sourceLinked="1"/>
        <c:majorTickMark val="out"/>
        <c:minorTickMark val="none"/>
        <c:tickLblPos val="nextTo"/>
        <c:crossAx val="1870459807"/>
        <c:crosses val="autoZero"/>
        <c:crossBetween val="between"/>
      </c:valAx>
      <c:spPr>
        <a:noFill/>
        <a:ln>
          <a:noFill/>
        </a:ln>
        <a:effectLst/>
      </c:spPr>
    </c:plotArea>
    <c:legend>
      <c:legendPos val="t"/>
      <c:layout>
        <c:manualLayout>
          <c:xMode val="edge"/>
          <c:yMode val="edge"/>
          <c:x val="0.53007407045639288"/>
          <c:y val="3.1114053156656874E-2"/>
          <c:w val="0.46992611809824603"/>
          <c:h val="6.7380630896278312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[Sales_data_visualization_in_excel.xlsx]Support_Sheet!Category</c:name>
    <c:fmtId val="2"/>
  </c:pivotSource>
  <c:chart>
    <c:title>
      <c:tx>
        <c:rich>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by Category</a:t>
            </a:r>
          </a:p>
        </c:rich>
      </c:tx>
      <c:layout>
        <c:manualLayout>
          <c:xMode val="edge"/>
          <c:yMode val="edge"/>
          <c:x val="1.4645669291338592E-2"/>
          <c:y val="2.314814814814814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83313314649227"/>
          <c:y val="0.2493966598124279"/>
          <c:w val="0.57709907024333817"/>
          <c:h val="0.70389421067589486"/>
        </c:manualLayout>
      </c:layout>
      <c:barChart>
        <c:barDir val="bar"/>
        <c:grouping val="clustered"/>
        <c:varyColors val="0"/>
        <c:ser>
          <c:idx val="0"/>
          <c:order val="0"/>
          <c:tx>
            <c:strRef>
              <c:f>Support_Sheet!$L$2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0"/>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Support_Sheet!$K$3:$K$7</c:f>
              <c:strCache>
                <c:ptCount val="5"/>
                <c:pt idx="0">
                  <c:v>Food &amp; Beverages</c:v>
                </c:pt>
                <c:pt idx="1">
                  <c:v>Clothing</c:v>
                </c:pt>
                <c:pt idx="2">
                  <c:v>Home Appliances</c:v>
                </c:pt>
                <c:pt idx="3">
                  <c:v>Electronics</c:v>
                </c:pt>
                <c:pt idx="4">
                  <c:v>Sports &amp; Fitness</c:v>
                </c:pt>
              </c:strCache>
            </c:strRef>
          </c:cat>
          <c:val>
            <c:numRef>
              <c:f>Support_Sheet!$L$3:$L$7</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BB91-4EE8-AD87-9C7BDE1837F0}"/>
            </c:ext>
          </c:extLst>
        </c:ser>
        <c:ser>
          <c:idx val="1"/>
          <c:order val="1"/>
          <c:tx>
            <c:strRef>
              <c:f>Support_Sheet!$M$2</c:f>
              <c:strCache>
                <c:ptCount val="1"/>
                <c:pt idx="0">
                  <c:v>Sum of Profit</c:v>
                </c:pt>
              </c:strCache>
            </c:strRef>
          </c:tx>
          <c:spPr>
            <a:solidFill>
              <a:schemeClr val="accent3"/>
            </a:solidFill>
            <a:ln>
              <a:noFill/>
            </a:ln>
            <a:effectLst/>
          </c:spPr>
          <c:invertIfNegative val="0"/>
          <c:cat>
            <c:strRef>
              <c:f>Support_Sheet!$K$3:$K$7</c:f>
              <c:strCache>
                <c:ptCount val="5"/>
                <c:pt idx="0">
                  <c:v>Food &amp; Beverages</c:v>
                </c:pt>
                <c:pt idx="1">
                  <c:v>Clothing</c:v>
                </c:pt>
                <c:pt idx="2">
                  <c:v>Home Appliances</c:v>
                </c:pt>
                <c:pt idx="3">
                  <c:v>Electronics</c:v>
                </c:pt>
                <c:pt idx="4">
                  <c:v>Sports &amp; Fitness</c:v>
                </c:pt>
              </c:strCache>
            </c:strRef>
          </c:cat>
          <c:val>
            <c:numRef>
              <c:f>Support_Sheet!$M$3:$M$7</c:f>
              <c:numCache>
                <c:formatCode>General</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BB91-4EE8-AD87-9C7BDE1837F0}"/>
            </c:ext>
          </c:extLst>
        </c:ser>
        <c:dLbls>
          <c:showLegendKey val="0"/>
          <c:showVal val="0"/>
          <c:showCatName val="0"/>
          <c:showSerName val="0"/>
          <c:showPercent val="0"/>
          <c:showBubbleSize val="0"/>
        </c:dLbls>
        <c:gapWidth val="100"/>
        <c:overlap val="100"/>
        <c:axId val="1752451695"/>
        <c:axId val="1752468335"/>
      </c:barChart>
      <c:catAx>
        <c:axId val="175245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Segoe UI Semibold" panose="020B0702040204020203" pitchFamily="34" charset="0"/>
                <a:ea typeface="+mn-ea"/>
                <a:cs typeface="Segoe UI Semibold" panose="020B0702040204020203" pitchFamily="34" charset="0"/>
              </a:defRPr>
            </a:pPr>
            <a:endParaRPr lang="en-US"/>
          </a:p>
        </c:txPr>
        <c:crossAx val="1752468335"/>
        <c:crosses val="autoZero"/>
        <c:auto val="1"/>
        <c:lblAlgn val="ctr"/>
        <c:lblOffset val="100"/>
        <c:noMultiLvlLbl val="0"/>
      </c:catAx>
      <c:valAx>
        <c:axId val="1752468335"/>
        <c:scaling>
          <c:orientation val="minMax"/>
        </c:scaling>
        <c:delete val="1"/>
        <c:axPos val="b"/>
        <c:numFmt formatCode="#,##0" sourceLinked="1"/>
        <c:majorTickMark val="none"/>
        <c:minorTickMark val="none"/>
        <c:tickLblPos val="nextTo"/>
        <c:crossAx val="1752451695"/>
        <c:crosses val="autoZero"/>
        <c:crossBetween val="between"/>
      </c:valAx>
      <c:spPr>
        <a:noFill/>
        <a:ln>
          <a:noFill/>
        </a:ln>
        <a:effectLst/>
      </c:spPr>
    </c:plotArea>
    <c:legend>
      <c:legendPos val="t"/>
      <c:layout>
        <c:manualLayout>
          <c:xMode val="edge"/>
          <c:yMode val="edge"/>
          <c:x val="0.47635991654889293"/>
          <c:y val="2.3481953290870494E-2"/>
          <c:w val="0.52364012518733682"/>
          <c:h val="7.1272731561195374E-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spPr>
            <a:solidFill>
              <a:schemeClr val="accent3">
                <a:lumMod val="20000"/>
                <a:lumOff val="80000"/>
              </a:schemeClr>
            </a:solidFill>
            <a:ln>
              <a:solidFill>
                <a:schemeClr val="accent1">
                  <a:lumMod val="60000"/>
                  <a:lumOff val="40000"/>
                </a:schemeClr>
              </a:solidFill>
            </a:ln>
          </c:spPr>
          <c:dPt>
            <c:idx val="0"/>
            <c:bubble3D val="0"/>
            <c:spPr>
              <a:solidFill>
                <a:schemeClr val="accent5">
                  <a:lumMod val="50000"/>
                </a:schemeClr>
              </a:solidFill>
              <a:ln w="19050">
                <a:solidFill>
                  <a:schemeClr val="accent1">
                    <a:lumMod val="60000"/>
                    <a:lumOff val="40000"/>
                  </a:schemeClr>
                </a:solidFill>
              </a:ln>
              <a:effectLst/>
            </c:spPr>
            <c:extLst>
              <c:ext xmlns:c16="http://schemas.microsoft.com/office/drawing/2014/chart" uri="{C3380CC4-5D6E-409C-BE32-E72D297353CC}">
                <c16:uniqueId val="{00000001-456B-407A-B463-518A049C584C}"/>
              </c:ext>
            </c:extLst>
          </c:dPt>
          <c:dPt>
            <c:idx val="1"/>
            <c:bubble3D val="0"/>
            <c:explosion val="5"/>
            <c:spPr>
              <a:solidFill>
                <a:schemeClr val="accent3">
                  <a:lumMod val="60000"/>
                  <a:lumOff val="40000"/>
                </a:schemeClr>
              </a:solidFill>
              <a:ln w="19050">
                <a:solidFill>
                  <a:schemeClr val="accent1">
                    <a:lumMod val="60000"/>
                    <a:lumOff val="40000"/>
                  </a:schemeClr>
                </a:solidFill>
              </a:ln>
              <a:effectLst/>
            </c:spPr>
            <c:extLst>
              <c:ext xmlns:c16="http://schemas.microsoft.com/office/drawing/2014/chart" uri="{C3380CC4-5D6E-409C-BE32-E72D297353CC}">
                <c16:uniqueId val="{00000003-456B-407A-B463-518A049C584C}"/>
              </c:ext>
            </c:extLst>
          </c:dPt>
          <c:val>
            <c:numRef>
              <c:f>Support_Sheet!$C$4:$D$4</c:f>
              <c:numCache>
                <c:formatCode>0%</c:formatCode>
                <c:ptCount val="2"/>
                <c:pt idx="0">
                  <c:v>0.45663263561484241</c:v>
                </c:pt>
                <c:pt idx="1">
                  <c:v>0.54336736438515754</c:v>
                </c:pt>
              </c:numCache>
            </c:numRef>
          </c:val>
          <c:extLst>
            <c:ext xmlns:c16="http://schemas.microsoft.com/office/drawing/2014/chart" uri="{C3380CC4-5D6E-409C-BE32-E72D297353CC}">
              <c16:uniqueId val="{00000004-456B-407A-B463-518A049C58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0027EA94-5FCF-4CE3-AA75-6F53E0DF82E0}">
          <cx:tx>
            <cx:txData>
              <cx:f>_xlchart.v5.6</cx:f>
              <cx:v>Sum of Sales</cx:v>
            </cx:txData>
          </cx:tx>
          <cx:spPr>
            <a:ln>
              <a:solidFill>
                <a:schemeClr val="tx1">
                  <a:lumMod val="85000"/>
                  <a:lumOff val="15000"/>
                </a:schemeClr>
              </a:solidFill>
            </a:ln>
          </cx:spPr>
          <cx:dataLabels>
            <cx:visibility seriesName="0" categoryName="0" value="1"/>
          </cx:dataLabels>
          <cx:dataId val="0"/>
          <cx:layoutPr>
            <cx:geography cultureLanguage="en-US" cultureRegion="US" attribution="Powered by Bing">
              <cx:geoCache provider="{E9337A44-BEBE-4D9F-B70C-5C5E7DAFC167}">
                <cx:binary>1Hxrb904su1fCfL5Ki2+ycH0AFfa27IdO7GTdCfpL4KTONSLlESKev36U07SPbbGSebonAvcCRpo
2NviLlXVqioWV/HvH+e/fWxub9yT2TTW/+3j/OvTYhi6v/3yi/9Y3Job/8yUH13r28/Ds4+t+aX9
/Ln8ePvLJ3czlVb/gmNEf/lY3Ljhdn76j7/Davq2vWg/3gxla6/DrVte3frQDP4Hnz360ZObT6a0
h9IPrvw4oF+fvr31w5Pk1uqb5umTWzuUw/Jm6W5/ffrgD58++WW73L989ZMGpBvCJ3gWk2eSUcRi
IZ4+aVqrv/1eimdKYK4oUV//sT+/88WNgef+TWG+iHLz6ZO79R5e6Mv/Nw8/kB4+S54++dgGO9wp
ToMOf316Zj+VN0+flL5Nv36Qtnein7348q6/PFT5P/6++QW8/eY396yyVdXPPvoXo1wFW918+FM3
/3N7kPiZpBhRpvADewj2jCIuMSU0/vJvY4+fy/G4Kf58bmOFq/8sK2Qt+Mf/FiQQe0Y4wURh+c33
H1qCPosZIINj/CgyfiLL42b48tDGBtn//Y9CwuUNBMEbXwzuf9MW6hllOJaEqa9ujx7agj9DsVQE
08ej1L8p0+M2efDwxjaXp/9Rtnl+4+zNcFP/b1qGPhMopphS/D3LcKEQI98SCPkToF/zx78l0eN2
uffoxirP/7MQ8+bGlM2TFzefwp+6+Z/nD4SexYijOJbyIVLkMxqLGMcM8vzXSPnVEP+eEI9b4v6z
G1O8geT8/3Eaf1y0+xnkwV/8d4sq/IwwzGLOvyXrTdRSdwmGC6HkV+jwhyb5Vu98X5rHrfHtsQeC
/z8unr5fWP1Vcx4g7hy/FKv3aqsff/rl9aCK3jz6owT/VVdnn359imKEsSDg5X/VwXfrPPD5yxtb
dsH9qfWHj93e+OHXpwrCGyVxTCTkH0QlpU+fTFCAwyf4mVIQ2hhnFCsuBVRitnVDAcU0e8ZVLLBC
FGHCwAeePvFt+PIR1NmExwxWJIwrQvhfm4Wrtll0a//Sybefn9hgrtrSDv7Xp/Tufbqvf3cnraRS
cUQ5RzgmQgohAO3dx5tXsCOBP0f/h/XedlFcq9O2qaPToc5Jokt1ToeVJN2gsU6Znt/UsrIZHRuW
6mKdfzN+iF5bVL7VjIu0K5X8xONSn2Ni6Hs/0mtkTZ8QIl/mPS8SbPLqFM9tfMKM131SuPx3iqW5
HOrobPV9d6JGr0+b2r+KbI3ypIU1jmysbIrH5qqSlZRJU5m6SjxfhmStbTZHOT9EolTroWN8fKOW
RaZzPuTJOi3dpavoXBxGNM6na5xXWdnV4jSyirJT5dX8ugmmeFd23W29RlYc9EB6l85l9UeJqw91
IdajL5rLktIXleVtsrTNTTm35mSSZjh4Qv3B0uXzNM9Nkmv9PJe9ScY2sNOZTTzxUW5eVbrpL1XN
TpegmmQyqE5dyeZ0dRNKKXcozWnpD9XQ9U2yci+OEyNnneRjkoc5SjrVi0MFqdEkcdAnBS3zlDJX
Vck0mO5VPVN3FuV5npJiaXyqRvN+Mvil9PEfBs0GdJXbMVtwq1OpqH4dKlf+PgbRXI8Nj7JmYrk9
dDSPr9kkZJdQPRVNulo0xmnNlVwTsRIjEtnQrHY1SeqmiO1pbqO+SocqWkTS9LE4c30fnbmJ6484
79oED/qkK3i4cFNxUgIqTsYln5KcTRcxLabnLLbPcVUXz0leVccKmzmtsSoOxmiVYqt4MgbyajVo
SKqe+wtuc5b1PbYHNQ4sRS3ozMx5RqzF5ySI4RbJ1v7mRt0ee1I08bH2vbGZr1GYs2psVUj5Wi6Z
z9eiPPC4ckuiqJRtSjtU1a/LxaPp+dJXJm2qiSUFm/FxVtylcR+Zg1La/l70ar3iOaeJj82LsnXV
80UjehWoXedE5tq+XxD1adOL9YS1U3sQ7erKxPC+ejl2QX7SAwvH0lbXrmnxOaDFHlptKnQZU1S/
MKoUOhncEFdpM5i1vDAS8+fFHImXVpooE2NBP8p8jDIUNcNVHmFAidD6Y96XZknmsg9/LCzG6ShH
/DJnIb4uR94cWoQ+0CZHp/HszdG3rNcAR3fVgDslJcNZY9olQz06jyfvEhGi8bnUvTzw2fXHqfAu
9fhQOiSTflguuoG9K/Q6H0FzbxvdtgmtyxzeRC3HSBZjgjv0xqihTeswnzraVuA1XaZm8knHaDrh
ffSxJ5UtEktR1hXDORHVoUDVRYPRc2/yt7kmB9kXZ+04fSgRT3SrXsTj2CRLCOxkXsMnU8zoRd2T
25ZqdVmHjh6QiN2JnCN52qLhhknvzwuJxtTzuvi0KDWdj1z6a9Pi5cx7tiZVV8rEmFpm4+g/Qihm
qWXk00gbdRIZx9O+1vJgUFk+p1X0fi2MzswSoxe2V5eVW5eU1AEfrY2WAxGoPSFDl6d98DYZmVtT
3oVwsGOTKjB2TafqOMjuALg7aTs/XK4dcodlXZZM0M6nZsavnc7nywah8gwbbC8itPBUesRf6Fmg
65pZf8WsPhI1lmfRIJtUT/EAwceK8pwrhqcERw299XkzHnFA3ed61DKpa96e0LC2B+MZTojB8GnJ
9KEidZX101zptAl4eT8zMfqEzwt+K5YwdMnoTPyuZOXwez/QuE1sWVWf/UrizBMDAYAUY/HbhByb
UsyaKZF1zJOq4UOqaaGPoyRxMpPGJX3v+sMcmjVpGsGSsSR5qtSFYg1K+mmqz5CRr8ZJvett7U+7
YNOoLPILG+wHvarXXfRyLiZ+ilXW4VGnbuHFkPqYDtfB5Gf9rD9DnD200iZqjK/wUEYHO8vrOIa0
0k5zYiCXntQMz4cp7j6Q9doM48FLeAah7p2JcHXt4/is4xAcJufqBp5of+vcWKWqz7sPqovyhEf+
SvLlgLUcz0YmIVmxtUkCKd74huu0jwDsdS0gNjdEn/ZC1wnnAEy1RFWCTOvTZV3jY+GiyCS9yGbb
FseVtFNihD5fAqdZ35KDoFXfp5Ui7SFHtr2UVafelSN6GQ1sPTDBx0xNnX09huqkpo08ICKGNLYK
cukwsqtmZa/EMhXnGFdzQnJ51mkzHwIlL+YW1MzEa9+vIfXRVJ1GPEDMMey4VE1zgvnqT31PDjMf
U9lE1Qnl8adGaJ/oGr1mmP5BiqlNx5XyE+rlm2gd0e00iHeQU+TrsOrP99tsD4qVj223uFIX35qb
f/34jzetgf++9N3++cu73ug/f7r8s6n6w7/Kbtu7bYrf/tFd4fnXWv/s8N1Ven+1+zbl49c27Hdq
yx9++KDwfFBeP6ggEWxxv19zPijqv1Scd3//rdgU0NxjWEGfAzOkGIH9wtdik8tn8DOCjQI0QCQU
e/DJt2KTsGcsRopDkIMmLf3y0Ldikz8TPIZfSoEFdA0V9BL/fO8H9oMa+7Fi80GpGUH1K6hAUAs/
LDEVhkzkm1kcB1Y0RbJC3HtbYD5/bct+7cr+28tDL+3h8pWI6mWarQBw9c69mvga6zd6Xtuv/vjd
9WEz1f2zUv5TfKw2FbIyay1DnfOjwsyv1x0yKk4KUjGUxDQ2OKGkH/KTezb9b7zMXbl+rxz3PObV
pC0/zp5IksiYaJe0C5d//Hj9h2X/P1/m7iXvrS9UH3eVWvgRUgS9RGii5vUUVzG/WORg5ywSK3eJ
Wfru1Y+/ELY5j2oPNjn3v7CTcTeKuy8cGyXm87YIeUipD0V5/PEX3Jn5MfPcffG9N5LlCokwEHac
ai+mc76QHKdd7XFxweqiwpco1KFOe99bqFjjhqL+JLbF6KAz9xcKH7EYunPjxwQANN4XoBPG18wv
7Bi0HvtUYpkJgj53NemnOun1NJokLCK6aCeN6mPA7V2yirTE5uLHInxPx7BbvC9BoxcDW7MJVCAx
S4lrPws2lT95v+8tDoHj/uItIHWSywBZYvHiXdwubZJD+nm5T/RNbGhkVXJPHDvWpCxvYzg9u7BR
WYd01/JyExvaaGJdXzB2bAYx/o6mniZzvop9keeuU3ZfNa6Zqq7DPTsObbSux3iORnfgXduKneJv
ogGeNZJLU0E0aGmo0oXzmUJBBVA6/Fg/34ltYgMeo8aJVUGLzDS+z18JY/rwO+lXFZ8PUaHENTQc
CD/78Zd9x5PkJvbgaols67sos+0i+JUv4QzgdzMM0ed9629CjZdxiKeZyWxtkTkumkYONkY1bGF+
vP7dOo8AXW6UpVqouKBWzrM2kiu0AhzqxmMzLag89GVB1c6vIQ+9itA2l1MXiWwYAh5Oof1g4yNs
yxvYdZXDNO/DtdwEjb4d+5zMRkJZXa9varcUL63g6s0+XW2ixlTPEk1Qi2Q4mstj450gF5oubf+2
ZrKef6Kq73nUJnoUUne1FJ3MXEOXs8is8UulkWuSH7/Ed5YX2+iRl0sMyuFZED2ek7ia6Xu+tt1P
Mtf3lt+EjzCKVkjo/WZjAxYYGm2ONESi2yn9JniEktilWSqZUT/WYIMFNsjQvljKdecXbPBcq4j1
agbtQ4uqt2cdYnY6ukqs09U+/W8ALfBCPIpmnilflL8L2NZfzaXul53yb4AmFkfgsJCJrCN0KE+h
4zmrpKjNFO+DmMAPkTyXS88H7ERWe93RMw+7b5lUgbqf5eY7T3kkIokNyhZd6dhMYOI+Xzp3qDQR
4srAxoyf6yE39XHWeLHvGiPJH8Hqyf4kkn+v5hEb4DWzzqHBNUEobGTTnReRzwVU9rWCsk4OU0WH
xA7VOqZlwTtzUs+rFgdOJ9K+HuOBh30K5huALjmPhKyjPDMiCgdSTiKToiE/8Q90p8ZH1Ms3AGXj
AH013KuMxKtrjyvKx+HI8nVtTjtFxPJSe9N+7iI6mVO6SstezIRge4mFlNU7WWPGfiLKd0IF2yCB
dCPrhnpZsyHHNJ2I8ImH7tS+MMruvvV+CW3xKkfRr1k04CKtSRgTXgu6T3a+iUPSVqxrp5Jmncg9
gV6suu3meer3Cc83UahxhKNlrkTmom7K9IBok2gi9addMYhvNB+Q47KqNM10N8v3DDLzCx9HZl8K
4BvN90TbKoqEyqCFBq3fgKRZk1C6xf8EId+JEHwT43zZL9D6cjIblinHZ5I6F3+YOwTRosDFl75e
6EyCV97pj51ZPd5plk3sI5NtAACOZ1zmJiRdj72BHi6NdmYfvol9K13rPnAnjqFn6MiXUR9W3kaH
fWbfBDieq9hW/bxmPughWy109rjrqp/EzzvzPhJY2CZuwbF7Ec1QZmcVLk2KB1Qd8qXF+5yKbcIW
7Nhaicp2zTDseZO4QG+tpj8rgr8n+gbNiHeWzo1eMy2W4TIsNobSoocO/j6/YRs4FxU0n4mDSAdH
aOoMj3N9yOFsNdtlVraBQxVHLp5yv2Y9KpsTr6xOR0bXkx+vfhcTHjPrxufhoKpYVxRN2RSxW9h2
1uMJHerOZsMk+L5oyjZuT0Yx2qrOp4yA87+Ck5bqiGhb79uOs43bDxZKoWnlU9ZSxs+kYuFQLXYn
ZOnG7dFgmlyuVci0b+jzsjHispubfaLTjddDos7rGpEB+uhVjlLHsE9FMdfFvohAN47Pcu3raIU2
T2fL+bwe9HAR8rzZ55h04/bQH41GFKrhxAU9+ddkimXzkjkJp+c/9s3v4JZu8liNyrHXI56hJAxr
Wnfs/aIW+xPH/97id7+/V0CwKqrhQDUfj31ToIT4gJNeqbBT9A1oSVdRnFdyBM1H7x2G+s6qOd9p
1g1m626FIxnPv4lOcY8TNvK9om/RymQeZIHGo5qgaYzvVvf7FbNBax2PXd54WH2uVJEGWQc4dMLV
PrWTDVoLymQLPDBYneLbvqTNiS71zs4W2aC1Bg69LDUsrtZgskYoBzsvPu/Lr19IL/f8cR6IyJul
Ho9sAOrBjEacoC4f9qUoYOA88HZTdNi2JA5HO642mYryNlQr2qn1DU796oauLaZwNHVBE07Z+2j0
eOfiG5zGOXNkKaLhKPrYHvxc3viw+p2Lb2DaA62msmUIx4qrIuFVCeejDoudq+OHShekinQZKRBd
BXTp4XjkKhe6Od8VHe9Ox+4HsDlQbCmsnK0IJjiS1UrODtEQSb/TZzZQxf2sTOg08HGosS6JSMey
bsLDx13y4w1WUZlj184GMmvum3NVeXTwdbXsKyjxBqzB5R3RCwvZoMgfqMLXnpLrfYJvsursl8os
SzRkZRG9gPD4fsFiZ/sOb3CqytIIZMWQVVMhD6Fgb9o6b/cZFG9wClyFyCkZQhaVQwnEIXEhcB/v
c3a8wSkc306dn2V0tM38qVzQW8zM830K36BUlpOOIF8vGSzrgUqHfcGTxRO9L/TiDU5HzUJRUzdk
QLSP39EB4kDiyxXtqzTwBqihb3Dc5G3ITOvWQzuLD0XZ5TvVvgFpLstejKULGVvckhrTgej1z05e
72z3yOYAbSCqLKdlF5khAwqoupReo8smyru3u8yKNhDFAwbymCvBHYu8AJ7P9E7Icp9J0QajK21V
lRd1yBwbSYLk/L7p5dU+uTcYpROdpxK4VFlU+Tc0LJeM+st9S28Q2k55rgeih2OcR1EaVflFucY7
99hog1CgDnVijXB05LF6aRbxXrql2Rda7ugd95NRVECd7lrQSVPY61a3J7kp9kVytEEn7aaFzNBT
P7breOom/JyyfRn0Sw/1XsnVLWzgbQd7O270hWznzLp83zHrlyb0vaXLZpiLEEDozvy2jiGtxO+7
PCTeQLJRlevWGoxIi/qDm9W1XPm+OBVv8Bj6sZ6XiQ/Z4iv0Zl0GnFWB+MM+wTeIJDafbVWqIfMR
UAmwrU9Vrt7tW3uDyLopPYOBnejISqhuo5jfUAVcvn2LbzAJjt33TQwpuSj5nDBPI+DXinEfcOIN
KKUfxUDZGB17/tq1Bwmd4H1ibxBZ6KKnfbEMWZBA5piI7xLU8zf7Ft9gcoLz92WxuT+iojudGjjb
B4bssNNTNvnShRDXUQOLy4ZdkdB9LOnidmplky6BSrbEvVT+6Ay5YrD2HMZ9a6MtqQtNpSBkRtB6
xSS+CFJX5z2d+S6tACvuYYQtPIwyQD0LjsJWnqxx9VvDi10FFlIbbM4q0KlWgPyZLEOVxjTn7QFD
BVTuCi1A3HsofDcZmsN5x5Bp2t1E0/gWGvi/7XFFIAw+XHokJHacgF5C0OzQh7pMiMRiVx2B1Aae
rhgF9HRnEHyer0Ibn88jTD7sk3yD0MqImIqC+EzW5LIBwuERhl3wTo1vEBq0A25kGIcs7pprGjVp
5YpdRQpSW3yyyC6aGJ9hzHAKQyIuRbT6vE8pG4Au0JX3MK/igWDA32s/n5eCvd619JZYNbshryWO
XLYgIH83rehPrKn2MSPQlljVssmqEeg7GRzDrAe7ti8E8fuO/ZHcADR02NcFmlzWAv2lSXxw0fNo
jJdX+zSzgecUEYiKNIBFx+WThwpu9vLDvqU38Bwg8RQdb31Wc/1q7rqz2Jh9frjlNo25rHnVUJet
Y18cx0njQ9TYj/vk3oCzXGnu3Vz7TBVdWtPlhZE/KzvvXv1fd1Voy2KaIugHj51wWWFGFhIneHXZ
825OpgqHJd0n/wakrLazrVvmsqYkf8DkzNuoq3clfyQ3EJ2B8dhwkTvA/+hPR+9Qgka677gLbQlM
GhesdASD4BS9NWNkExp1v+9SynZwsJj7rnZx4TOGSzrBLENYaGJlU9T7kvTdvSL3t0EwRaJlkA24
5Bxdlwa/Kft9e3EkNhhtStbDhhmWzhd1PcTly5zwXcdQ6G6o877UjVxy04+Ly0hucBZJPFwjPZW7
mL5oy9fEYozZWIIn5vG6JIvrM0J3EsaQ2MAUhuqiYfaFy+zYxUk8ipN+gumPfe6yyaGDoyFQBSqH
8Ph8XPDzhs37MLRlQalJN6HqtcsEzOHB0OLyXLly37kZDJI9tKcCL4lnXLsMteMVQf2Fi4d9cm/Z
SzAMOuR8ivrMc/m2RO66qftdmzi47+Wh1PlMTa27ymUcNJMoIKEn/WLkvni4ZfQMpOqjqlU9nNsU
fepwfR0i9dsuP9nSeWBsq1gsi/tMlwRmWCdoVBxDHPGditnAs6oUsNKqBXCjFpPKwPmrpozXnRal
D9U+VoznwLXrs1U5nCJPX0Am3Xd6jrZUnhBZ2bK5BXdpFY1riLVL7YtEqrHe1cOBQaKH4ovaYCAs
ug6mEofXpfbXUz283mXWLW1B58tEmkb3mbDqD9tOKCko/RlR7069jxQBfCM30IpjpWcLPqOLSaQW
mn5ZntN+3/kH3IrxUC9LHYJ0Ju8yGfm6T8epM5+DEtPOzS7fxBhkcEwnFXWZKxYYbtYcpmZ9wU72
qX7T5RJinmU8xl0WGo7TmAMfnsCufV9c35KNhgbYd57YLvNU6CFBK65v6mW2euf6mypgLh130wy6
aYuqTcrB/DY3aF+u3nKNGtxOJhIB9G5ld7r42J9MTVuc7tP7JtSMZCRL10xdVuVsfRu3uT6lMGdf
71TMJtYQiO8ML2BWZfPen4ggCU1Y3vJ+5xdsygE4RKxb242geeKnM+fkb0Xf7DtTgGvjHkKqh5a5
jILpMuIq+YeAQ4XTUJtxn+q3RKMhjuZlJazNwONVwoH6kkRLJI67DLtlGrklgjP6BlZn4xIShrrz
2v6MxfSlrngklm1pRn05A9VX4jYbea3zBE6LKwCtKOc61Ubp+tR0y/Q6GN+cEU8ing1F0bM3MOIm
+iuqmHevlTD8tIZzyfa0qi3liWhKaMbruZfxlKwwYux+m3ochTReYOj6pi2KqE85FJb4gBj02o+i
C3M4NAi6ZCmHU+r5LPSRrDIs5oKe5W01LSmKoZvwLgJ27HKCSOUFDMLPsObUlMN6ontVeJi2w2s4
MRjP68GPhtg/ZkFpfjVQHlUfPGJ9n8kVqzFzM7zvoRtWdqxiGLBOrcBwYQZfhA6nGsEFAxdcWpgL
i/sVv4YL16ZkxNyddaV3axa3Si4nk2lGehgd1ew4iolCC7spRprqpjMt1LNKLal0JRGJaeFGg+e+
196fNGgQ8fMVtD2ljNTj2bpG5oWzY0wPFG4egMsCcpevrxtUtWJfFbKl1jijx3HsxjarpQ6/O9mv
0EO1ctiH3C25prflAOx81WYKenkJw9VFsep9MzcwX/4QuTFojlHZtdnSdrk5tPFUZXMflzuLyy27
BtkSrRGpuoxrw+Yj9jbATSQRq/vDLviSTVweTD/lUTG0GZwPfJ46es4iv4+MjsgmKHdhcmO/iDYr
YgX0ncGLuUmJqvDnfbJvYvLI+pWMAXdZAxeSyES0PYGjTYnhNpBdX7DlIZqZBl4H0macFS30I6ME
a6J2Lr7RPKH5AlscuA+k4OY2p/XrXJT7EHV3y9L9bfcIZ4Rzg0FuFvLMq+Y8Z2hf25pudM5G4Ewh
6G1mMHo+J3mk6kQ1qN2pE/xQcBdrwms4Ts40hpt95rr/zCv3Zp8xN3VrBYPXoxVxm4UldC9gdLA8
bclgdibZTQoveBkHi7nPtKvpBYWdFcx1hOH9LtnJRi9wyUWD4llDgQD35iZBwBUqZVnuLBC2fK9O
THm1akjhcEbjUmCU8bSLpjjbJ/tGM1MMo9KstC0MujbNOScjGxLeO76PI4+2bC9fWQ1Ephac3QZx
XlgS/wF72mVfK3jL9hKz6Vfjoe6DVtZ8ltM8ZCIexL7oizfpA5MmqPIuBlSl0amf4D6iMBizD01b
yhdyaA4z7JOzaLHktgC2+e1qgtnH/ERb0hfDxFZFVXcZXHs2Rme1siiN82liPzk7/M5cHdoSv2Dc
NM95I222Noi4N11djm2aC4u7w+Tb6A0MnL2IItVUB6jiapVqBZu6kyJirN1nfbSJ0ZOAm5StcTYr
3Rx9MNVEPjq4LGZf6Yw3sRSmgHkcKqhup6UvZBqZSsNtE4Xtmn2b3S39jMdkhSbGXQLOB5Q/N6WG
ybClX4Y43YXtLQFtjYODeVpsM0JQWSfzVE00qWo67kySeBM8uF9B+xi+YAkYSNFreAuzAR93Cb/l
oMHNYsugwmqzzlmfzpp8Xge2U/AtBU33K/K+FiaDyvmkwTXcQeT3bdS3DDQTRbGe4H6SbKCjT+uI
wkHGtL7ap5TNYcBQNE6jabRZHpw8hgLrxLByZ0W4JYr5itqWWmQyKPpfiHF93vT6J3e53NU2j2wV
tzwxPcM5I3ctXHU34+IcNU7C1Y3ttC+JbaliU81LOdbEZKSWrU7gCsb+vBDBFvuAtCWMUTW3hNvY
ZILZKu2VPK0pWvblgS1lzHVW61yVNlNw5eCFd4amYqjG6x97zF0sfETxW96YmuplnOB6rqxZaQ+F
Vey1OjYxatsjh9rZ7iv2txwyufBccqLbLA5wvRzcSzhUd84fq3ZfLo43udhEpe9HVYJvMvw6DPEr
jfJ9gT7egAoulxhk7EB26FIxuD8QWvlrQHafeeNNkrLgjFENrMAjEi5/NS5R99oWbN80E9xN/bAk
b0qLQox9cxcl5XVnCMuGksmdSt+kwA66C3FubAOH4dCVaHt5HVFd7lQMfih6WAa7hKVsgCEAVzil
MHzYv18b1Y4719/sKOBCmjzvBtdk/8XZuW25iatd+4oYQwgQcArYLtc+qUplc8JI0gkCSSCEhEBX
/89aR6v9da/8w6fpjmODNu9mvs8MJv+B2tGDyvnn/72p/uU0u6SEpStBtxoTghj8nNqhmhe3/vLJ
fB0Ng1wKynrUEUbevj92XbQoOC7FWTEgOa/58uRSUDbRwW3B4Mu3HUfZKaYaQMTtujuEXErKShby
PVtQf4u9jfdm7KFHqIdxHNarUlxyKSkrVt9qRLbyFHNADouOkOcJ83wfr3s4F7t1Zz3qCH6Omi7u
tul2IDF5pFRn7g/f/j+Vm/97HpNLYRlLE7ox5rB0mMvU0xzHo7vpxTqbIxIxR49ZmbKlmTO5TffR
jqzgXufDrL5SVHCOjtFwztNoz6oytA6Egj0S4kmN4MDWap73vg4db8OPqd17dxw17tzaZcP2E7Tj
9G7Vg73de74ek9Z5fAQYGLwiqk/DK48x3/JBvHMqXse+0KAGuzwN+K/G15xA+fk4aB6FBv/30j8k
tJ3Wq0I9Ul4cM9A1ApmLgeRD18bD41qK8p72tLvugiXvJiP/XW+ZIpFNqI6KE93IL0bnD2XcPV+3
XC7OGOSau4qYF6ckQGcraXqm0/InkMb7/fNPS+UiunYuUl1YNnGaNVgdZ7ME6Ztyh+qh8YjhuzP8
OiS/qoYBf4m/P6R4Bvs7XTNxinTEDqnw8hi07D5d9ZwuRXJ8bx1yxESc1inlTdSGz3agf3pO73vz
H57TpUguJl3vhHHixKTrX6CqTp8K3m3ftyGO/lA/+rd/4iJEIG2Zd1TP4rBsiWANtwDF9uDOoth+
7j0m2v6QVP/LKy8ujh/IEzoHFHJ3gGWREEeXbTHUYZE89CoUtIai+7qqErkU0XUctZPWSDy0kUYQ
urHPOIiuvMCKiw0dAdqBQsAoTjE66DbxR5vEfzig/+1NXGzmPIGWM2AGtxHdnNtzKZfsOBUl+ues
WyW5Sl1Aiot9neGzWd/nEVAXAAli1r37AsL5daOt5FJIt+zl3Pe7GU55ntkjNNdF1fL4umSFXArp
1h6lyMTF/NSD8H/U666aouyvyuPIpZKOMB0DjSzbJl77WwIAfzqx6575pYZuT4hcJouPDiE9tOV8
VD29Kj8klxq6HSC0filF24ie3uVZdDez66p44NL+/dyErBAuYwxccT34+XZYFnuKsuTlqmPzUkLX
Zjlf9yTCYo+75aC1Sau9lOnxuk+/2KWkFKbNSNSf8n7Rd1C9fp67/To4LPwh/v5cOpZ30Updf5I7
lUdX2vGGzPI6KSq5lNFF+4bGnjL9CaTvudG8uI9ysxyuey4X9+42EMDRk6lsrEr77UipB2JbiOvK
fuRSSsen0s4yHUsw1+dHIafTYKbrLvFLKd3Ot61THQIpaV1fAUtO6iCzP5y8/5z0kEsl3Qp1fsCE
HzbRsk4VVGO1ZiAKX/XML6V0AcCwZbW6x9SS2uux09NctWYsrxOkkUs0VgkgfpqLrMSg1RQofCJa
czdtor9uDpJcwrEcnB/GfE7KRvmAztgHqAD+8GT+U337h/DmUkuXshAD8NTxU7xHyXpHepVhwKgD
y/MVtKHp1Gcl/E/yeQUdnaG65uvZimwFIVOz/Ti7kswHQPw7+l3lGV1PbZH0+VUVeFjE/X2Xh4z7
2bp1gbsAkzVYuGBMpO11HAVyKcSTpU1CUmTLoc83c8xaC2JxJK5rH4Os//fvnniaBCnscki84tBw
2FcMbG5/eGv/slkuVT3Oz4Dw5Pty2PM4VIIIU+fiytPvUtSTCceiZMZTD4D1w2Fl/00Mv246iVwK
FLdojoFSse8ZsLHduU9I4Q58Ect4VVGJXCoUx763rIh53myGM9w5+wAfBZ6xOPl53Vly8WKNFS6s
rXYHN3F9UEXqG12mV5X3QYX9+6pBFJ4lOlHuEL/j0Hw2Y/g+za+SzJNLgaLO13RpLT58dcBxyyWd
q0nS6+SP/zFF++88OOUOgAM3ugMdYg1TkHiAJYf8cdVDv9QnTqKA71fS2sNKuaqKKMJM3paS60KV
S6ZkB/kwSaPEHiaIpapJmO5R5ol9u+67v2/i/xraTr3WScxme4hKtJpSEbpDv2dXPpiLKKuHg9KE
3ro9ADtKn0e1iR+MhPy6yPZSghcFreZWJu7QYXqmKT3nNTbvdc17cqmwCRiDaPsVgVWu6Y9FJS+K
0+vGq8kl5IsrlJQnncJoiBjYr2jaHtoWMrr//Ur/JU281NjIWMxUTElxZK3M1mfuVK+OO6PSHFMD
c5YrH//Fy23XpE3jAT8io0XUrDTr6nFz1+ltSHpxu2re5tYyfHrXjX1TQGwDj579r//9hP7thrpI
ccWAyxt6RnPQm97rHj45DTyNrjsl04sjuNQpgVlLZg6rcOtR8YJWABiH647JS0nirhLG4ExmDpYH
eYwX8SnEQ3bdK70UJMI+KQ0Taj0HXfC8VnKDy1VvrpPPw8fu70fNmO+5zYtWHyIVmXoIeqwSvV9H
biKXesQ2TaWJB6YPvZ15HTIl6wLk+usu7ksxoot3lJxNVxyHYQyvgejtbYCdzx927L+sx0s5Ypt4
HzuIlQ+ZiTGP8n47aRr/qUb4b59+sVHTOEa5Gu5axzRC6XyNfk5yfL1qI12qv0RM4xb+GfkRnK9W
VmuATNbybblKLUgu5V+xnJIpEFMeM61GyByHjfF7FsuxuG6vJhd7VS+FQ8iny2O5xNVQ0ltJrry2
L8VfAHHBiI3io1WKYPVdsTBep4wll8ov+DP0Lc/n8hje0UfCx2md8sJfF75fKr8GIrkN+5Q2oHDd
jEY/Ix2+bp1fyr6QhyCpUSptGOQPwxjdp2P/4aqV+H8kX8AIcZOMaUOZU/Ep1RJz19wr9+m6z3/f
XP8VJ406ngfppvyYTvEGhHq6pLfvo3p/4gm+H4L/kOleKq76SOi08C07Kh0tN7ZdV/W45KTrDphT
zdtzp4LnDza0/x/J9X+SyX/6Ry8u2XynsJ4cZokcZ/PjVseyl1QfhMCuk0febnBZmycFu5pqTGbc
7duwmzE/TxI2bOqIxHoQqpJBrPuZt3vUfk8SD9ndSKCtFlUy7MH7CkGOnu8Fiwv9sC6tj9l5i9J8
FpUJsov6iiRln3SVsblGIDQxvLoqK+ep+64NVy6GeWHeq3MSBJDJ8OPTcd41+7x6U4s9GbYXIOT8
2leZgMUPLPD2foPBX1y6iKVwdgMaXtzEWjCg7xVqllZVmCuQDl9wyWFJqalC1DvkQ/FbaYU/Nm5O
14ZBd55UDk9I1OvqaX8Ku9vguiRIsozfJxRtc1dtBga1vsoK1vGvY5+K8qfqHIx+MMgZJqMq0L6G
/cu7jO5GB7Vv1Qho1FJ73y+xaHIMTraHgJYNPcArclvqtsBKK+uV+T1TDV1DRu7iYmXlsc9cUJiv
mqf9Bi4BY50zvbKHgbi+aEif+KTmOZsRhRWqaAoFAG61zR2bR+g3h4l3jS2RHOY1KiRbN+GbzaOB
byhlOeZG1v7UpjnCRpwlTLlbvK2J95WBTyVuDbhZqsapkX6brWKN38OW/3R92JOjNlMmHoOhBYP/
Js3zx8S2SXIfWl64rpEBMyrpsfQuBhEhsNzJB0xoFHhfuu81vlxHQtm5IwHVGNEYXP2CuNlZsvkf
c6F62KJO8MPj5xwTSOVrvOWAEdZyTOEk1hXROwZSOjn6CFMsAaItEHRyt7rDjnc5TWeaoZBGz0yM
Ba8EE+URXpNjPbHNK4PUe4+W9T2yXJc74hZx8AZn1CObOje8bhvtRjhBdONE4SYYkrSeOp5SUGJh
5dqgCsGLr4VNxumu3ALKNDwjbjOV1xbF/Kosspy++4TaJElquMAlw4dYFIYdAVgR291I4cuYVsSC
rRbQZrZrh3FLsi/MQmvJAFkj0v2gMsLMjFnzVL/kmYqLhrdLNvxA7lNIbBqVTvBJHLJpeRSOdOwV
8qxZHYc9x5hQOZEpuw1ZRMV9zL0If/WjnBwmZkw0pY8zNi0/jJrv9KxVPMyfeaQKQnG8iY5lVa7S
Uj8SawXcSYe2LXa46Jbw2PR+XbNbYvp0+jJ4tmc1uPEE0+idT+ISaOeMyZ+t9Z3oKjGL4keWsFl/
xnR54DW6S7i7oKaf9gfoWJcCf3mK0p/TYNZwVlTv+6sIJI5rzbGTfg4plvlNJ2h4tCXpjoTOxfBU
GJezAyl6zT/Ogm/h2UNGTyN0osENKJp3EjE7L96O42+Bzg2/G9ic7KdpGmR7muHpbO7cXOa0HtIk
pV8LRtPyr9iL9hEj5BEsa+PwEwMEqoLZbNd0AARFzdaHwt/CQ2INN4AHJV9k2adloyUmBj/kO5fj
Y9y1fXz2U+9gtTrzYbspd0PYKWebIJ8Ja0X7ETa1na71biMwEQdSLhhVUGxZb9ewZOZhIcGSc6KZ
lp9g3NFOTy4rc34kXEx5Y7dhxdnps8LwI/TTsXmYy5X9lGACjHWL+pJ/4hsxOEr4tPkDyyZruoag
W7XeiQGA42PbOY0hhihfu1deLGV6VlprVtk2MuwH5+Wg625chB2qYoxbAu+hNNnOi4ShdGM9JVFj
l5HG1SiD118TW+IbNBnpYuAMN3yLPuoWUw1btIyH8R3JUwFoF8QjnEw5HKO18d8o2T2DvVoHL/Ea
dgrsAeFS96vFFs7rQXKqaqZ8Nn3e5yTLADhSCsizKhEh9GdvMW36usOfzrQVn22+4bwP2sPodrC4
pn2FijccY0Vsbfdx5aG8g5eFwa0ggKwpP0p81Pvb1NaZQ1YytDsPo6cqqzBIOWYnWcalOKxrl8i9
6mJbhDu/LR0KjRvspcob0u4IFDHOxvl5gdVaVMFFuI9eWCYMbXjKXNQsZI3LJoef6PBmSEiGm9UG
X56cmqK2mT1t9/sEDl7PJF6G/gXFXrqLqpfSlkeg4zt7WwqkMY87iijFEf69uPRs22Yz5Ngp3+5V
RwZRw744tnBINnmE4QWztL3HCF1Y4o+WCIWJjDG19rnf0KW6mdA3Hh4n4O76uVr3FC46gIvD3dWU
8TlOysU+Zcscjd9pvxXynslkwUIbuZL8r0QWActBgdu2HKau6Ncjftk2HDIl0uUTEytvb5euH5Iz
JlKZfHCGwnjrgDNJsgZ+SUn7K4CXDLD5wofsZpn6roMEGcMuWCgFYEq3fLC7vtGDSiDtpZD6ksOi
YX1YrXYf6csYlcXtqmT5VlCB6iAw6Vn7msZcRr8htX95F73eAKVC96PdTf4C+ef2e1pm4ps4wgVY
w6dc/NaY8npTGMPIbhiO57hay1nsN7EfPwuTDg1wyP1HZDVgJAUSwZBQmqDyutwolr4iMD14XPW2
1npBsPYsKNqGx85GtPFD31BQPT+wfFz9gwx0T5u+H5bsRZVzER35FOmabxOt4MhAsAyUlzVxWVi+
mYEiLSsGgFRqi1zwYbCY+3zmKWiKDWRO7Z3HHzyETnZNj9gJtQUqkq0ZUrN/EcZ0tlYYINrvgQRM
vnNjtiod2ANXgpzXZYmSE+ZsdXKeocC6KfMifQmxAgyGl9j1rwSm83DApdGK9QDreEpx75NygPU1
Tp1lfgyRK+AUXI61I+29HiL1Ccze9Sl3OOKbTKqk6efpZyB8rnbV9t/gTzLcp34H7dwvqJ/fCGb2
FBGH3aa9ISZL7Oc57jA+ikArZMAXWhAHweoTWAfV5KP0lcJvBYbWXsfjz2JNcN5HmJC608MCUfkA
0XB3VyZ2W39DX2P7qkSXNTQkomt2V+Q2bH/lo/LHbrWQLsPIvmBPxWwZr+ct4voDlzgMvyWTaiuz
RDrhtRK7A1Gl7VI5VcLkursNNLawf4b7nTv5hakHrxAM/h5t/pxYGJ834xB3Co+KYzRdltHcPlOt
2+0IYeQ4foRmzQ4vgBCwe076dj2ped/3xxwUBN2YDY35cwpUzlopRz08n7d55l/caDryrefJ+jQk
dH7WxgReeSDYF9jNw8Sc/Zzifo5fLAwZoy8JWmHR55ThJAW2ydoMU7SpZNle571Zad1pONDe8j6Y
ep5dju4Uc66t85Ctx8K6YTghOQn6wUMT81ziss1NtXoFqVWXPdJSjfWewzHRtJDl4fx2VTS4FvJj
7mpqQn7YWNmfd9XXrR+/KjiKVfnW+7OHjm6Yxs9Q4+31nkxpTXkqGOAmHnYJZiolri8MdBVDSwBp
c3vTyVQjsl80rADXMr7vRwvLbm44uck89Ld7i6ZoOjJ7iDH3W0tp5qpPMgAYDBs/Ier9xkT25GIY
M8QWWzTd35XYCm7SMrAvXV8+rElZT3OMnRHH5MSFXMc6DANaDRFJX2Ll5zPaBsJU8SCTk0h1WTsM
Ej4vRBa30ZCP8JnvpkfkGXY9UVhksxXvjKj5UfOZY3w9Bgr2qMtBTg+J0j7CXQFSwV3J4JQ+TLPd
jlncp+tTPBIDoDMa9+VrWoyeH1cJ+6LnmfLkS7HAeqdZ0ha1paKPLHvcR93mR2IGT5/Q0EzGj4tl
4SlLpYQzu5ymaKuW9/LFmOLExUwENJCwS481cpMwduVdiyNTb3WRpt3zDmVVVG8Mu/fjEvyMgXuZ
xNTXwGS2os7LuNdPYkENEw8Pft2HZMfctjxiFjc+FG0yjo0hLdV13HMZP6ROvzsFs+U9uC4g3eVd
XRZrRhvlZhI7fAhmxkdl88NQSKC5qqAwgPiqMcqbvHULm+7N6BDW17wbojoegB7E0i22tco9wyFB
HRgVNx3zGkFlvhHkgp1FJxecAOPhU5SkkT33+DLkg5uwMWuasbkRO3fjSWy4T75mxPj1SHMhY/hx
GcD14rRPimbPJf9ZrllXLUkcjq5w25dxbDlFypO1w/LooNbDiWcQ0ve3Sa89ev/t/lTs78a7wYTk
bikKQQ4F3Ic2hG8IdRsT0iR783KNurNgY2ZfnWzj9eNoXFyjkTPTb7ts/VpnG+zPteCfys25atXR
r11gzmpCX7Yy28BvuNUApKSY60ewl9Qh2FJXORLyGbJf8WINoTdUUH/aJlcevMqTO5GU5WeJgKre
9uFHB5D1U4yS1jOPKetgU2BfMr/eThNuhtvCd/tfsR7it3nMCn5De47xgjAsoXyYI2qeiQd/GPj7
7AHkUFfBUx00EkfCCWHL/Nah5GSe10hDYG63vHYRJBdtlL0VxbhU+1Q8oGcFxgA8dxNTLaS7wxG3
nndT0E843buDoAMTlVKbhfYGZic081HdeThANAJbB8/Hwa+et/1N7/LugIUB0y3W7beBFX8VRWc/
pDRNbxkRWHBwr697wj7IzKhPcZDbU8H08KEjeoGQykkh5mojfenhkI78bT/u8EPcb9hKuzcWb/rW
DntRNsM4s1oFF7bjaIbsdocgN/3koyJ/6aRPYDRA7ZhHN63KVy+rFnulAPhh5+Sv3ra7/ZRljO3V
2qutgDg5Xv3e9O+Ei7PctwAQUGHiXcMrep4XrLKtT6ah6dgaR7drnGKKGxP7ntwaHrfl4xJtiz2u
IFeQt8AkZXW5p6u9c6nOum/IxdQM0wwa0Rvd6z69H7ZVwr64G1ccrbE2xVvipCZPc+ISfQAraB8B
2VgYP0/RWsqvEXYmjMyyvc/6xhd+ctWOwnl7KK3L+9pIRN2+apMoSWS1Z7vrf25Flsz36zat4Qes
yjwCfG6LDLe3xEbOdDVgSG04gAvV0pMpZD982GJUsw7TmCbqaHMcfA1y9C4/z++C0sOcK5o8YZBr
yO6gCE/iJi63rDzHGNXbfve4RdWTW2yhSb2X3cpvl3lJCKuAmikQ/4WByv0Dij05RV0HIuRwtyxy
wUnExxwxlFbY+i8C5Rf/VWSiPKcTJBrJonz+NV4SEX1T6C+j8LNNGWw90VbhNVYHIv+qdauAA4xx
W7OqzhSfGSgV9q3wnBRflmUu6dBk+RwhWGnHLFpfmA/D1lURpXmCKKc1qi7bRNLHJRTb/jtth1L+
ZXpMUB6KAd6YH3fJtxIIjWwyz3Atz8R2GFfwik9lH9HpmWF/4gwmiXkPEGCPlKP8zUcQI26GhHB/
kwguiGrSYDYzVZIx1sHYYEJGjfRlmOsdQSoCa8Q91n8YLEJEfypFJ8ybXKJpPU5DZMvzspQuwxsL
pTfNTOW2fhNlhnlSxkW5fLNezOtRd0RFdSlcfNfPXcvqGToAe78PQ9rhleQ9xlsX9I1qo9cZGdbM
ABp6cyEtC7An5vZ+6uh88u1WfJwTutulslkI+mmXUlYGBrQVBhE7l8B1rhim4+4LhC8FMhZ/M5CN
HSgLaVTx0uXVYj2C6Mo665cPeexz/nuFY09xCIIQ3jAPptdUdQusU24CU9mPHf6P/VAlU1S2t3AZ
T1laLzIMETKsnUSnLWAZn3KaxfmtxfUyfC9Dz5t9BP3kaaKLOfTRHByEPVEbnZGxJbYmKI/jaCyw
W2pQw5JPyWohq1w97/S55O93FB6ZjQEtnqa+xkWo1VuGzhQ5DpyPttFR1vvDumE+B7WMCIOdIedx
/1gMnqAO1O/iEeMN7izbno2Vy1p3OxHU7x5K2ll6RtAtvxUDn/zjKPxya+d8lLwp9n2rswynByqM
XfsNNBdkJJ3CkdoPRjxYS0pMSACv488yL3itww67HQw1kZs+N4l8mG2yyAfTuuXOaT0N36nZCnGY
CmFeUUtJDipKEIrh+7DivIc8NbXcUv+WgbHzy1BGSMVBlemxkhHtVNLn6pjATN3VMxLWqS7Qr1/h
mlhsaFrg8FwQk5qtlg6FkBoMpnKrMci1d1XMsYLnXVBZa+i/oDwHNoc+TOVoUTW0USjVbe7XjH/Z
/DqH+5DixvsEes1E7xXrXb/UNll1fzcVUIeBDLhtDWEDzrh2TZ8o3C2bdcq3AVyOFqbQIyKL/EPM
E9Rk2gXJfsXgingbhjbaoJqdZWgEOukIFVqL2bif7QjHmTMVqCNWLdgnxa/JoraG+wzZC1wbNwLZ
U7A44x6iopzsC3pu1Nx70AwQ/Ho4oT6mDrCmuiiM9k8KLdEfaUB6+23sMss/86nDyJywWkuoAVX6
qmiJFAe+wMgEBJxSUAiCqyIOwFV/5j1KHyg0L0exuD2ucFBsbV8FFKSzRuSMc3m3+xzVkwpTZvE3
s+gxqSfUV9anXXfBfyB6jvIvvp1H9+TWvuxvC14irzko14r+vHZ8izkOXZr9Fh6B7Texd16th1Bq
sLLFNIdPaB8o6KVW1JnUVm24583NNiwe25vObzThyRGdnvgOiAXcJkUG0Hk1eubyT9gPXh5Kbjky
lyIet3tfuFF89QolmQqJrEsf4oiy8ZceylI0YmoNfY1oUOvjTophfWwn+Lx9KFBXpf+pJrlHvSTJ
+DsblzK/2eJOkjpNgcu+x23W4cbutoz6pmX5VugaTlkQ/9YhhmDtZQXbiNwycJrIXQY4ibxFxLRp
GPeRbXwoNaqsFdOJB+1cc/OLZEnPH2loR2gAWyLGG2DnI/qMqcecTTU8nIJH92bc9RFOsN4cIWrS
qkZPJHM/Rq+WCPaGwRbnSKIO8oVINSOLYAgfm9iUekACg6BWPTpU/0SN6Qi7uApIn5jeQbqWIXTP
bDTeRPBT5T9GLcoNv4q19uS7vvCNybQWB5kkxdxQ+MlYUc1G7fyIaEoiLUgBIYN0Ur6be8HrbGoG
3pfbbWuhfK8x5dGVWQOOAllARW8VutFoZE7dLVu3JNSoien0BufkhF77jHusQhU1FhXGPcPQzGp0
8phuLp5/5X0mZIQ4KU5tAsdXsHB+a6EkprEE+lt2qVeFOzGtI2nKE6Oa7ttZxEVSvDkDH5b79zW3
afzwPh3Seoi3ZHrK8l5unyP8mhJXAzK+yR3fWdQI8tcirOmje89P7tpoEhsuGqhdgYfa26572lW8
IDAzDoSDFY0lFJvyGp2SzNuKLKocf/Y7jmzIuPZckV/GrtF8dODHIjjENkcBAF4zk7ldyskVTxkf
1g7XYjGEvwRHL+HbMPhJHNMuHSMkw7NORjgpM9N/SBHa4GqgZZ5mR42jff7FdZr5orJAsO+PPk9d
8RqjsNbDvAXVe/ujBIxVvOnITdHz1KFd82Eth3kBEWAvJK3zdQaVGENv2sgzV+haYZGkOjmaHEEe
O8AF0c13mN/rMl8HdIAmBcaayfu8IRmzxZ3X6APdI5Io2L1wabq8jHIQ5jbvEj+dIwen828JIcjR
2bgxjORMKnKVzKmP7icCgs+HyC2u/xIFuArWJaKA8bA7VZjHfrEYU1EZydfXIKFeqwuyoEXTJ3IE
IMZ0kf1ZsEW3rwkKRDUd4U4wrOE2CjDfNk0Cup88e90le4VYYwh1nG/W3ezTWCY3BjVyf5KCBfIW
c5tlt71AH6/WRKF9f8A0MDFI8EaU6VG8X7YsOs6GUlcnTA1RhT33wPTyXo8aM+AnjiSGMHo+9lGM
bg0b0aDZKwmDtKLa501njeF5lt7YzZXhRqdbREYA2ah3ZSWSDk5nyMDi4T6LzbK8ZQuY6L/yLnXq
nqCynR9lxl354j0aK43sUOPDbCHkZM/9OEp213ZyFC++wIO522khllviYIiDagX05fAj30P2PLhc
dbfbYErxCUEtSkkoG7K9n1FWKBTqzSkIaz2pHTazjmqwNdiuG3Tx8qI8Ckhv3wHE+VcgQ8kS12UJ
DKQ6KDRyFnfOlTd4sDYftHneDB4aOp5YCbAkp3m5vyR47BiNKjMuwif0PlDdWrGTj2UI+X2GrCu6
o1GLMmLFCNhz9L0JV9ATGRjTJzHkc3Yf5IS56Zjuk/3qe1eificc0BxHC6vmnVexRyEWHUoKyRSZ
l2IF4s6o5Zta04I+T4AmLPT4DmqNkb9tGazZCxPKdahL5b1odmXe/eDswh4z06bjOcUcrr+ZR+2S
plt3Pd7TBZSZamsFic9p0FlyHy1xHB3RW7R9I4uuRHCt50WjPJaoPvm+5XB//3+cnVlz3MqZpv+K
w/dwY8sE0NF2xGCplcWdFKUbBCVS2PctgV8/Tx17pm1N2544oXNxJBaLxSog88t3PcdbkqtHUGV7
BC5P4377sGphJd/botHLo25hUTzq2bJ2F9z+/fhcEiWdvjS1sNWNYWvD+nPtRN7eZPNUOdE2CRcA
xIOj9iHqJjiRjFw7GXejfZn0aliCcaXw89jzEvJw2kyzCNC0S7hu275qKGd35yFfvS1n2sVf9KVI
hks/bkZ9cqirYyIA9o7xKHjjSqP74Nj5d5ATDfhJuFo7ABEyggVDzXVeRZBJBWgDS+j1MLNcJxFP
62crWDXN6LlN3K7H5tCK63vntZzVEx/k1rsbnLnUiAnInOxjuu6MH84E2IYHXCTHrvEYQnRWuvLJ
6ntznAI7Ab7v/am0CWJYLPqdHPBQPbRMoaGKsZIuvjVTZ1x2rJ9EGM5lnc2fY65addNsTiW+MAVI
W/l5l0+nFUBSfXGdqp3v2K4T6zAwp/gVKTKdT4dPosLaAqBns4V3vGcq9pzTkGIQuIXaqPCp01qw
cX7vCo7mgr5JW4zv06R1ro8fyFzANNsC1KLv0kfUDUYSzjO97o85gkQ2RKoxiFz0Zjf2Xp1W91AT
1zo0FDBX3HfN6GfY9Gy/caH/rQDKup8+OS0nYGKcSvXxnSPZlmm+HBFA5L5geR03PykbTBo+2fLt
kuwUrk46fWply/QrxmiQaX9a6J7p9hVnjSwPlo7Y7+XEaVgJI+ytFAVG+PuELr9oI+Vq11VTD2Wk
e2+5/Szn3ydj/jUvR5TWrAYO6JGVPbqceTLxO/0nv6blNATKeXHmODt2KZ3zqjfrl4HF8t91s/+T
tCe2g3/U/nDqNkfkXMzdGjdBlzbZeK4WrSGmbUDaAiY252TqO15n3qsBlCigC1fTA6BZzhz/+mOR
/7M+6NdonUQBtGVa7+waqkDLMMM+cEF51wWMS9B2UG7u8V//pH+iRDKur+DvlE59N6yDbVlyh5u+
c57GtYmnsE0yaWO95iQGDJ5qJUOhWut/YzH+JwrFX8OscsRVLOam2EmXQouRzJaoA9b6N7/QP3v2
X6RbLXV4g5N6AtlF9b3ojdfFbePfp2j7NduHKbmr2iQWO7gu5vV+PWZTaf3OJ/9FnjUaxlg3kxQ7
4K4I1SMYqwG+8a8/5n/2rvxyn8cKIkN4mdwlujawpc4x524239/37L8IK82itZDW8L5wUiPYdvSo
aNyap3/95P/kCv0110f2sDWtyrlcUsczP4Y6q5ZAl6tJKY9rVq3fTkiZD9hJRPu7uu30XzN+UjdZ
HAJPxI4uUfHF7vrhNjdAZ/71L/Tbhf4/CPH0X6TRTr5acl4Te1e5XgrO5dXrAo7Ln8/VGOWrzeDL
v9S2Uct91ubP+ZY9G1xp4hAP2ZRyVEjSiGrDDzVbaWv6o8NE9NdX9x8/1H8mn839X1/H8Jf/4u8/
mnbtsyQdf/nrX56biv/+6/o9//cx//gdf9l/Nrfv1efw64P+4Xt43r/93PB9fP+Hv0SMxeP6MH32
6+PnMJXjb8/PK7w+8v/3i3/4/O1Zntf2889/fP+o4Ko5c/TZj/GPf/vS8ePPfzTE1YH6H3//A/72
1etv8Oc//q/6I+3f/3Dfv398Dun/+52f78P45z+69p8ciQBHeMI08JVfZfPL5/UrjuQrwADS8CzX
5kGspTW9oSk/2vuTIaXrIGMiNftqnR6a6bcvmH+SJlSNx9NJ2+Ti/j8v7x8+of/+xP5QT9V9AyE6
8KzX++y/LyjHvv4ISq8oZgPvccWv3s9f++rTyXWfN0er21A0nryji8sdQs3g+FPrqtlhXcgx0FIq
9ndv299e19+/jivO/csr4WVw3vAcS1i2tNxfo77oQ5GZtnpm1BA/91q46wRa4cXgS1TG0GDm3ZAN
42/cU1XcqKBtpoMLqQ73o8SBf8p2mlE0+6ZIq28iRWpWg5SCgaAmI4o/FvfkkcRHenLNEK37dJvm
GWasvBNFZHMweUgHhtqMsJWjy1k50DptG4nWK+NI64sltISzRtCl2PE4gb0R+Ugt2ShFDXO5emcJ
Rn/VSKAFzXn86qNkMY7w4uq90WozmHL7lrFdO+BUEaW/DaP1jty5vAgLu62P65l0ZILgzkqOQSZX
9d1CQ/BhFL149rgI9shJ59MInnufQZTmfp4WGVD20nzHMzEcJzn3d6k9Gie9McxQIq3cSc8e7xNp
xaFdm2uk59apbNoDYwI6HdiyFxQ+ZQcwg8fCZrV6M6YYDlzq5ktKjcFuYs495rUV+9tsmTddmmg7
HqLvlRPLsFnS/jDYuneTaNZynN3roLmWO3rQ1pCaxemMfC0DaLGTqF26NnImbEfA3bW1W51FRPFo
r1iz5PgsgMBDL2us0Em69AmxpnhzNjdmwQJht5DkHtrB2vjVuvutWFe/ktpySaoif57oFPiyLNAQ
Oae7A6Sf7veNmUUdJaaBtfXzR1flbiSron6w6fRgj5TadKH6oT9liWWHhjR3qJsvdtod3Fo7u13K
nqc0VJi6c0dfebr60IhGsOnZ3kTh6muiF5FT1N6eTPcRRNW4nqbX8iBTLazjrQgGzk+DHO7JXJF+
mXLycCY8oihKs4M1k/JC9ha6gKIY37Kckot6GBtwGmQ6a61p352tU5E71xRsCXRz15w6P+Oy2lFH
VkQtFNX1/+RH0o/eHuwr+bLB9KGSMeb1ktgLjFvaGA+6soz7qZrVnd5qW9CB5oTLhiMAFOsOHRn8
XDVt+zYZx4eyFHJflvb2YI8xJN2mZQFWogad8ZbdF2tW36EDSCLLzEQEJS+PSHntQKQdrHatmwGV
ne2hwS34WtaWxafpdKj/CtSjXvXTgvuIjMWrnpEQA3txDg15DuKX0k4eZoX7SaXKPjZidPd1nZiR
Va8eqWqVkwSV5nkRqhc3UCpGGZNY2aGn0j0qklVXxA42OkdXtxe7yRKzwxIhudcGomi0VkG31dVa
HXL2wtOaOrE/WUreoe6zHmfFVFAPt6rdtr03N+LiNva6z8t6Du1ZGpfETe88FpnIdO07faqCMl0U
cuR6Os+Glf1Ymz79WSVqCrySod4gdupmhaO92xyre0tY9Q+wrPLUExJ/qRd7PG71LHYaoRh3Ay87
6CBvHhPoz3ezdbOTzEdxGJdp+tHbZfeozYYLFdP038xuyoG48hgQTWLIbkGfal/YiSyOri0CZh30
LrEzTetebB36HPQS1eoPbTftqHxedsDVbntLGP5Sh/iU8ssEeoZ+Rst3ecKhPm1cqDmaltPAQPQ9
hmanWzikptmiDMRaZDhn8StyivjORnO9IaTwUKoh7+Bz9jj/iK9Ij6cHyElZ+qY+9K9D125BYcTJ
nRz76sTmN19iC3qdNW3dD+tUn5a1Sr+i4JrnwE167ut0RqWoLK8gYGmpk8CE8bVu0rYQp2vhgB1Z
rYcUgnP9sa3rLlqmsT655Ny82dToHra8QdI4k6rj12Ds+9p21IbO2mt/Zk2xtlG89eNPZ3AHmJ5t
fKvwABxo4rurU+1Lp5bhUGu6gZodbbPL1Lj5bWl46EikN3L/b/bX0ikkTRRp0ryRsVGiZVz5Afri
HOOF6Py1qupjasZLGf5VrQ8JWN6jrJ6NfRVDWx9lvs7eTVth5/yUmhimRyOv7CdCHSy1G1utfR+4
Fd7j2KxfYWG0CwL9OvXjpp+4hXp+WuVthG4g7SMxvovt12Se34rK084QJyo+6xTDBhLCWQZiBPX7
q/CfVDXrBBBsPf5V/U/qHDBxtsqfxmqKR7ZCgvQWJy/zh3EYmiNsfPY0cdZ7Sg1MDSGNWaa4nVEq
/kwqWPYozRz5pe6U9QNCdj1CRon9Sl/nWa6z++lVDmnfsannB801xE2c25BTWrd0T6QDykuteFeJ
DXEQInW2bw9aJx+LWHZfK1t2j7Re1U8rmW0HTEDzLhkSzn7IYVzpe7arLtYWWwdbZEnkDPm4+y1W
YZwX53VIUWPdDSQs5ae5eNTAYc65mQ++jWA90mGH2iAn9EH/0tAt9nUR+YT7ss0gbKuSlvEoaybx
TSJUrO9yeIsmGrN6y/2hdPWoNLR+8Km5MB6M2mpYbrXkIV3E8lb2rfFiaYv11IxGdfIMgpdMSzV3
MXqbl1p6yCqwYgKCzjzFrp+WHOqkn8MSNRxqeHM80xEHRO652oNYyVU2iFkJ6mVr4EeUuYM30tYA
2nZ+6ZVR52GRdzANsi7U7Urd0xhtsLWWv12BLApGGnXIjWUKlyQ5xkOjvqeOtoRNv6ZfErMaLo6V
VIGWpkZQV7YVzLzBAdaPg1nBrGqecuEL1HY3UQsU9p03YImH5GcWc/dKIb5mUcVLQ4pp3Izq3MJ4
2vh8lsk8OAOc+Wlo8vTEOIMbx4RO4igSy2fU2Ck6s5b9fe/ljnFPh8CG8Ju8oWJr5IDSz+of+a6d
yNdsj7qCepJK1KGkavpMhd0apc2aVGE99MNbG8vNj3OxogcxSYrC9852ZKGN7oTmN4ZDiGOzJXfz
tordaHON2sg8bySaez9L+szPbL+1P1P9qPr6DXT6nUghP7fIO3be+nmxzAAcFUINkfp35stmNxqi
BT1U6/xFS9fuvkQ6EllQv0VY2tK9vZIq234Fe8cuXHh78jgQ8BReeW0Osg95ksi9oGAj5JBGvA0C
5zRwBZyPMVVtpGLdWO8HpZsNIqxNXKRXYc4WqYbk0irzc1Z4xfM8xalvQmNQWkN1DOrh/H5OKcyN
8rZZP2ezKp0gaZb8izt6cVhrApLfo9XFCnJw/zZYDFStUVO5qKpUPeh57NOMwFY7Xz007qCyIM/a
BXNAXCUHoRb7CHvc7mTX1ze1M+m3+eJ0JvNt8aqaFPXonMxamC+GE9NeHnflIXfz+sY1XXgBYxMH
fuUluMqYDrM1G9+nIbHu7cUcmKuHVX9itUmBvWmGb8NUERZFJW1UzfF8KiiL6Qt3ZyHOixh66FaI
6+RmEWLwzanU3rclHinFlaN2cvP8nQ4ND0GTk2r+upnl51Q7yV3BqsjuP1ZYYcBL0Uus8RoWtl5f
qNMZ/YHK2NcW9dc9G1x3bvTFPnueButjm9POhuXAptDEP0Upy6gwLOdOicxkgHamDD2eY7CKttqr
JjfWkFXFsQq8ttb3RVsRDVCK7nFbpB37ajSt2z7WvSDzNvUuMJk8rKziezPRdOBpHAyVUZfBVA6f
/ZUGlonehc61lUgKCoQ0sRmhMJbbuGcoyBbrbPEJRflaONEs9QaXmmNHko3GL9suj6osdi4YTtJX
Y+pvO1OOO3jJYV+iWkEQyuHmphdJcZZomVlIzHI6oA5icEtS86hTCX4lJMvALutz2ZQv0qw+tdi9
G2cX+bORFgilC32XpfVy1DKXnYlM48ZxBl8a43ZXdl31g/bM6a5h+oLBjBO6a4r0AIC3nBzje0GG
xziO9q6wCgBDtR4szU45S21LuKZrtTPYkBJ/TlaUfTgBDsg21iA2CbhIjyoTp3SVaEOTc7Fl8pI4
iXGuXQRNRY7BMIDDaa+1R0hZVfXhUk5g+MO8PJPRyRBdJ00g3bWlg6jIQjCt4iFZmWjjPrHP7jjZ
D7ZRYSXQ2zkakUiGjuZifuNuP0/r1UliNb3BCFrr18tQBM7KpaGpvgzp9TvEiK32qMpObkHRdIq5
wE338Jxc02uw1KIMmTqyE4x5TuVirs69KfRwlexN6DSa6Wg4lbHLtRwy3BZQLBW+A3Lf1AE1+KHT
mSE2e3YDQWWHT8VceYy3ivVvnvmo47bRgrRaEdUhcjqnSee96aK190hTjS/IK+2AEsny1KptwvVg
JJdSExhuFm8+bHNufoNWt75IZ2sfmYDz40jExWtRx82Rajjt0Zgn8VhsXcFaiSwUwXWf3vRjnmIl
oPtIZ2j7YZDaenSN1sp9e2w+LNQSvmaPN6rLz4QoiHDV4++6Yu+z1mAjfzSYMu0Z6gamcJ2l3y7e
cNDW0jkqc/Iui1y8JzfOx7DGnBI0GDHC2amtCFmui8iuvdFT2huMrAmljtfHsjlF6tVjPquCOaHu
34Hh7BBpUhzYHPGPAxYH6H7tpFtZFdVE8eIaG4eT4xWPArWCcGvpm3Z/25hfOl1dJjS8JC3tzFF+
LdLlrl5044Cf7Mn18l2iVY8QjIe4MK7bkkQChDksYDT80ifeW1V5ODSz9x5gA6MI4tzEraGN1FQd
PCxKPttMfUOgqMl13DdHzy3OrkirU6Ls7Sx7Mogd4ZaHqnD39lo0QYE04xDr9dXhVCZ7OoSedAvc
113rOaBBWYUbeoSCi6ORyNU5XAF0Fj8sM29g8B2I8mypZZhPrJG4tA5pk1uhGEt9j20v3jWFE59V
KSrSXpLh4GGmRC3W5c5NllBN5Con3CBgj2RjlvvMORpTeqb18IBpm0wIIxMvbeuMN7rtWC9Zbres
ufPoEQCCmWFfVBVQbxGvmFjcfBK7bcjaV23xytC1OKJsEpy5QjV0Tht9fkIbfF8IHVmG4PHIFeAh
T2PVfdYKCxx2DK3yE1dHUUAJtd66YQfsuwNiao+5W8RBZ6kiNIt+veDTwK3rmPoPi98Pje9UjIED
e/Y2aW53nNHj3KupFrsYRxYsnOcPVI1Fc6f0nZzHYLJinTWvebOkpj/OiL854ShvfagwBJCXpsl+
NwpY7YWuGH9ZdN56aHX0FwvSaw3FtQ/HcFMhGgxlK5cbh+jim9lqLklGustmfGIwTMG/nZPnPSm9
gL2x7kn/PlZj9h193OeaoE/y9bZhEDc7VfpCJt1hMPpmx7apEbVUYvYxNT1qtGq5nYoZV5SjZQd2
rkNhiIPhDJAzc7joLs5Arzq4bsMN5VQRu+2nXMxbrRbefnC2g9CMs8C/6DNr7bp5/oo0O+kDUnYL
/EFl/dQb+nprxenXyTK3oG+0VyvzxF2Vq/GdeMf2wNf9umBscThAHK2O0xgjivakPOvSWEQS5koP
nAbfS2diz8uF+cYCnqAQ6MSrZWGc0X6Lr16N18qRCK+l2wcbZkZmaESkRYBS4HPSB9Of2Zp9z8HV
UNDsibdI/iwczLxpdqwKFaRL9dzhZfALBC5ZN8PNsYHvaAC1ADf2Zb2+aa1rc/doRZQtsZ75pV2i
x0skfXJ2dsljXM+eMd4vfcmoh5zrPh2sFzpzcSEoCx1WqTMvkra9cwxzQjyc7RT5pYGdmSVQnmHf
KoU1xsVMEhZ9HoeiRrA66BHZ000fCGM+2cWN5unndskybsf6acrRac/1KfYG75AN063cPNWHwzR5
4dQY1XPSNeoNqeMp31AKlBw4/KpVB9mVak9KoFlHpVqbY4YabKcV0jhqRmoeisGY77ttTr4lhdEH
3KHvHPmfrb4MFmxJPlKsDwec6xnRQXM0GH2PKchQVKv5RpMlB2oE0DtdOe7BNsucs8l0l1TALdPU
tK+WkWN4zdcp8TPNtSKjxT+KGhPVcLu2N6YDYsaxIYZi2+QTPj8cQfqmLg3STLBMU3ZHKfMp7DWF
3tJTRFZWte8R6MEHpSf4S+Msckxn9fyutbKXWSj7lussMqf1hn6F4SaPyeNuch3U64jy24343gEt
to0Sk5Ni1Fj6GvIznR/tFtPQ7i1PXpw/VWaT7p2GVjAUdcWrVoN8d6K/n1C2+XmmZ1GB84VUZo2k
IfZ55uRZA3y1IePL9hGN2IxVZ46uclf0D1pXH7e2aINuWb6KZlZAB316lFliX0rdLBCcpBoQcVm0
2JWw3peHRVnujUO9AmI7DPtOKHIeh5VmDtOawEJuig8HqAtZ2UpGlszVQz4knREWVzzc0x00hHiH
CtNMvuAHLW4Gt6lPtSURJg5ZjtZTi4e68ONV5fsFMRduQhSKY2ERDsykyUBVTGFlsyNnGzYiH2+b
qbEurBh4POHMyc0s1zOqce0VZw86ufZq8Rw0w3j2hKDqA1lSgcm+qfIbchWSsxO3xoFiDf2snKTm
6qwrPGoY2pxbx5IZmqahO/AtVqSb2UgOgGW+Zl4pjjBZ3c8hbRkdY3u4WXoOTLVm6Q9mLZI7TTbW
vkuJBkZFzgBEKplBFvTEzju3lbjR5zHsGf4sw6NwJweluPH6ayFGZSYnklbNZxb++m6SVrqfk26s
kat03R6ti9UhqaiIMShJE0e/3bVsfc4WrHY3A7N1E0hYs5rpuytZL1AmLMWLabiXycPc4KxLfZ93
jQwMZX/Gnm59J6imSdFUWvFHXGbVM2PI19wT6CuL/sGchmfTK2YKLgG8JqRIpKm06LCc4Yw0mMtV
AHy5sp4PStvq91ZkzsFt7TyAR9ajuRm5ioAHw2Qttnt9mlF16yVxAivC4d1WmCO3lg1AJ/HcVASS
NFne3rqFhd2mUw49o+PLvKYIfMyetnIUAvgOcEOZQt4iSs4eUdl032yiE0i/j51lb4nJ7oLJtlK/
FRxskvgZB7h3dHGu4YRofOlOZ0XYLAueyk+r6fzMGP9J96jGsACCYiVQog3m6RrPUOKXCIatUOE0
GvWN3OL7ydnuZSK9hxRnV0BZabtrRvNHnbpcjCKzLqpiNu7zq6WKbJv3WV5TTxrvmzca7kG2KQ4I
4dp4GsigQADYalBEZX5Us2kc2HU5GpunjKnpJS8NbIsGlx9GneQ0KVc7cLBD09OXDyOGSV9BTO2c
brwxGNQHFysfRVTpHM3mNhzJedRu51VhvWvt57SV/Liigl7pUeqkmpzDCYUgYiZ++ZLWDsO607ZO
v6GNfvPdmGhSw004FBeFBzIki/NYq0fD7Lk5+9rB0rYYJzP2nlBs2Oe0rp90biJfF8uOeAcvUmP5
3JT57TpuepBK/B8KCb/hb4XhOAHhH/pB1v24M5lwWAuBRu1o9GbW5MUpiKCgMzAFBehJqVgX4kEM
yYJseH37snqa/GiEA2rZpF7AYLHx8Yrh2HAZhus16YMjddHukKvmlzEd4vt+27bTSlrlxfXGMija
/EUk8kEOubebbO9d5sa5RD2KLdfZ22JgFFytB4+56JzhDiUiPsyq/nWd8jcxNwCtQ4v5tnFQCD/E
w5yGGwTLUy+sKjC1pny09KY/d0MzhnMi01eBQexQ9AsjjRqacETQmWyGE3Zpa0e0M2v7avT8ZHpQ
cE2XZEnzU8699l4hfo+D0mkZu0dcd9gnuAOSWtwYkwkv1tkVlr12PCWoC0Nl9EdDsp76ttiyPd4+
psGMacHPnZXtpCpjtJ7C1oEcJVViXeXxMbqV+ap3qX0dgJDruaqsv5OcM3L/TGZzw5PmJ3wML6ML
RFVq5q5hfbt4a5k7gTYr7cdG+1bEfrg8ZMs2H5O2LlLf60f9jSBD7ZlzP+kpXMqvqi7nQIGxp2Ex
pcMd68LQ8Vvb5TepvPkHqjnOdYAG3gwpVBQCC1QtsgL01p5exThkd7OmuI3Xgg8BjmlJb2OUwCv2
hIwxs8QN/1wacjjiS99Yrnp9/rrojniZyGTHMYZR+IIpoalBMm0bi09jlncJakIkTqXyMEIm19Bf
B212G9imk71M5dIfoaMY4+rJzHacqO2DQwTh5sumNXmsWRG4UizzG57aH2lFMeq4jj84luM/7zI8
cXpn/igZ+CDcNgArPMdAIsOku+fZHDNWioY/4dTWw2WVTcpIqYs3EhO4l/iyPlw0Sw7fcV9lyEqp
6ti10yw+cgbyHdJweXTjRF5gWdXt1COJFrTEHXu5jLs2K8XDJG1WtNRJuFA6h09vSqWFyD7u4Z9S
/JgutA9IV+0zKs6fvDt0jYwKObaRZwdd9Y9S2dCQGD8pf7GFFuRxXl5GTaonkLV0R6ASfs7Z0wn0
7arRjwspcXfg5khCR6o0dIxYfG9wDM+RXerdaSB758UcPSM0QWUPVNVad+WiFUPgxO4CFW1agdVJ
pkqbmkMrcdj4VLaDUdxToUu+zua+1ynBKW4X5/dc+GQia950bMzGvNPn9N0bQPT8jJkWmeH81SYV
IxjspIsKe7uf0hmxV1t5iFZxQuGQpWt6rLawW9/aDFOs3vmW2dzCCDZ8f2e8JG0XzmvR42Vzt9d6
TvWQuKE+mvJpCZUyHD8u+xNSWk4dztYfOAWmu8HS4sepRZPvTPKbisd0jfLa7ZAhzv0ldwG/yMl0
Hu0iJpQqR2NLAnS67dI0jx+Wesl2o9LUV9oEP8mjEkHhxfZd3ffVK4UurIiFq/uO52UP0+JZ+5l8
mirovY6kA1gUuRFHGHvnDFiSU0eR58/ppI+PjgnhE5m0E85BZerZWXgrI0Hi2kaYWOzJonCCeLPU
k1oL40BA07y3lccBDSEoDOIRkTnUqTU70XWndjh4RM7VVd8iCPBRvemvarpa3qdhBU2Zyysxa5BB
scwRjspnTmZMKaPd792mtS75khMouZZZiDfqG/xbfGYQyW9Kpsmg6jjQrFklz/g+UsIu8jJa4f4u
ZZ6KL462RQSGLLs8s9bDMI7OoWjb/txuVw/PNOiPKSpGEq7YB/2xXQhiYmrp9mO9xE/prOQtcCW/
Sg4p6HS1fYaaNu55V1HRS3ttL0Y8iQB2rVY+ol0TGUVLfQ+BBc7Pda1pXIJ94QwI66ZO5I0Q+WJv
XD1gqc/JZk931tTea8kW1qB5l06N8miXTu75OvE154S0K93vdHyDIbTKtEMxWATe1vzsFklb2SKh
VMiumj5KpAO7USvjg0VYRuI3Q2vuDQaFM0rlQ0mv4nuBP92I8GQtjp+IOnvl8/22mh312IAIbF3w
6j6+OY5tKg5lPrzpdp7uUzsrMjRZqeh9G5gOcAf+Tg9t28IUsVmTjOjig1LsjflMPJYMXBxVX8fV
Wu/zlf2x7ZzcH9GZEwfanJ1aDIPfSsFmA2fO/N+tafY4IrsGLs4H685KWKHHRr+Ha9hlC9dvJdYX
oxTFB91k2fPg9c4HDJx3IybjlE251fqct7EWu+bS16yFRhn0SmveNAjZu8boel/UtcFVQaqIXljt
t8XDIo8w/up2VZgNz+wF6Q8wUE4eZmfdJaZuRQiD8oYPrrqD+FfHJq2xog/K1s+YxLi18xGCSRMd
0i3ta4wf9ZuHK0cGspn1M+gzu82ci/xHDFjJMcFe5N5ajPyAZsfjA5q6LwBDX7N0+74oCqHzSfYv
lon/I+sEmna20+zN4Pz5ZVwJnGIV0tfD0jOnc9YYOE3pJeoAzixh4mUz2XWqfnDXagvimtAPKmud
yGzL5bDVxbwFIH0jqalJY1MQhSsmWaiNpw1qGbVgRbj52wGnAJbYbU7/AONl+H3W4KnMk0EdXI2c
hy3V3L3WKfPh2qx042gwryPrEbkMgLMbSH/I0K7uS5HYB5P8obd0rK2XrhgLtA6oVmB7dMQcmj3v
h+mKj2tFb9zm5gLupPeVC+GFK2rpi7DJBGIiJ2EnyOoVoH3OyNszFoKAMKvc6OSeBWNtIvKpN5xT
YeM6eSg7icvYGX7mRkZaUxN3E8J45Ax9UW6RaRnPDth+kOkGditW0wh+t7rRSvNezPW2u3q5fVNs
zi2uEcIGM6W+zyWR6/7gLi6++3jpOSJt3q2eGdUjJK33ZGq2uofAlt9NN63P2irh1Wp9PuU9+UdB
kpSYb5r/Td6Z7UZupNv6VfYDHBrBIYLkbc6ZUkoqzaobQjWI8xTB+enPl3YfwCV7t9HAvtk4F27A
aNtZySQZEetf61tJ8OBRGXWc3e7VoENfQHt6ObvplO9w0ug9Syl+F/JXt71T3mPey68n9lyHjMjK
xhuD57bUCayzNmUrGUzZU4tf546InpxWovey56ldmBFYwYK5KR0gbLnLmYRxta5ycMVkHfyjSfJ9
Uo7JSZbQpMooCE6ZlDdNlMO3c8vgUNVzdUTLGNZL2pQ8EdN4IiSwfFkyjb6pfb+E0TeL1wg25plH
wn2xlHsf6AiYQzPeJTquNn7EKS7XJt6AsEo25ZR9SZgTprihDl7g8/yE4Xw1Zw3KazFVN3k96HWl
86PLdvZLRbrtMHKIug7nEiYUhyf33PhhfUD3+x6Y5tET81UcMzAKLHmq2pKhjQji/pBFk3hNSPvs
TFGGe+l5EBF6nxdXx0z6WGXVya5Vf4UmgCfEk9MmtUloFjkXKsAvS+OZQxBCM6iG5abM5ZVukcUl
lLiL2zg7OFaKraPuse2Illxj3iEATP3sCELPzGUTTxRfeE2T82QkP21ZOeodM0lx1TvDz0bbaD0m
xrWajkh7BaPIG95bEpySO5/wExADDOPpceji6SaoovEQ9sFyj8Wy2C5phCQV2tU90WB9D/rf2cZJ
2bzNxZAR+u+n4WoqhVknoR18qMmNngeTT1Tzcii9oGbanCd/aW8ZL4UvVVrMmyatUQ0AM23yysm3
kjzYMYM5diwT3/lipyq9cSuDUL5QPrsOR7e7QxtIvhcj8+RV2lTe2kWIxO5gq6tZGe/VzseJ99li
UA0nedUvM10hcz4V+LZS5gnSC7+3UegRs7Tj74iE7CGyixTlttmXlEN4yUGgl6ege71IQS8iwpW1
AuPXvS2Rcp5RN9I3/GnLLdqGu43DyAIuS6V7Ynn2/QzZ5ThGdfEYZVGyZSzA8b6y5pUbNv6DFBfw
Td9CeApUcj/EjM/XjdcXp46y7I/adoeHiuWVwcwc3bZhKyXeiaI8lF3mbS34f6e+dN0dlY9MFUxQ
ibuimMc3ZBZ1ZmRVbIMalgG3vGdumRh4D2XPAdyq5/whr61vmdEwyTXrJ1SUE8hLwzhH6tu4nex3
Cf5gy8kZB0ZVd4I1MbUwBgFS6Fr4jSYnuYc8M9wTPGMD6Iy93hTUfOwWjZBBOHhcN6FjfzhZEF3h
0AEuTXBSc66N+uROsTnYMYyLTiXwof2oW/LQE0d9js6oBUyjnPuxNtE9IeN6G2MEeKyi9IHVlT2P
5CzN8kvwsPR9ZmlJfmXyYnpSY7Ic4AwxeLIK3NYO29oNe+T8JcwaYuytFSWvg+ejudEEPiI7oG8T
m2IuZMF73fnC9a4MeIP3qknVPkiY3pmuBBXJkXNN0pPlilnfA2pYd5DSv7j7Ltp7A6jyA3MNlIQ6
lg8LgcbjMPcFYbHZrDh0hacmHxWaBpMYHtV21XkY5EFc+ugKs7KgTCKbc1sywS6nG4IAX8rF7nDG
dcOuD6Ngh5uMPWecWvuK0c2DIQXNidnIg/AgfK4NjEHJoXIOPhZLSVaKpXrKcZOzFzTuLi1Ufawp
q7zRWa9vvcjkp4QEJ0d4jIKr3PcCLrn9kxeOdR6oGeu2CsqltZJFwTvo/+AVy7IL3WOXDKO010VQ
/5RtHW0nGRVvRTfHjFCwDD+pgvkHPSzD3VBFGewKM9wQyhY4kSrMsPkAhCnxsuoPxvD/x0Z4HOqX
LMJ/74R/+Wm6/1pxmn0v/myD/9e/94cPPhS/CeUFwhO+/6sPPpC/BU7oKnJdvOr5X0Io//LBO/5v
DqBcgZAtQ8f3L+zzfznhHfs3pBXbwSTvB7BS6QD4D6zwvwancMKHgRs6KnTZ3SO0f+6H8j0rbotA
BXud9PmuZd+M+0ClG+QSItjV/A9hI/uz353P82zb8XyfKxLyRX6NUWXOFLkhHbF7OzfxPnby7Cdj
wPbLYFeYgSim3pTRgprT80/hOsNVFzJ3kP3zoiNmNoPjPuVDFAz/4MS3L7meXxIB/LmcQAQejUUO
+v6nUFFoDDl6wNX70Sm+dqAKNzaMoxVKD5tVjwnlgsm+cPUuYmeySeaz1P1/Vi34+28BDUA6QjhU
2zjy058hD5i5TFkf7Jt0avcRYK1TwIT/8U936N+EDv7mF/f4qjLw3dAP3c9tuT4XOUuWLNi7NS6l
fHwhopEexrRo4NCZ8R8uLPfp5+sqXcG38eCPedxIv/7esNdsDkpBuA8rTg8TquAq6xvnHz7l106P
369cyBNBPEQJ7uHPKUoHI0I7ysjf4yLga+SXUFDR3w9l+v0/vnih7SnbD/k+gVKfbl8JZOWP2zdK
4bqUVvYxpguAAbe6c7P8H1JVf/NL4bl1XRm6nhRSfPowIB917RvP39euJ3jd4y1NIFxuoMKyqqEE
//vv9jsg/9MzwF4gcF2PNwJ5nU+/VUrgf9F+7O9by+MUMtTh9ehH4r5g0nusyyTfNMDAdkk34n2o
gRLZooy+wUNFaqimllwwyyMp+mFDI2pkI+FT4k3opdhI9r53HXJZs+EkFLbHPqtSNoll0LGXwr4J
3bJlq0Jqe0M3MQxBovJfdFnqP9aoX7Jaf07c/N1zToRIOSGb5uCv9+NIaHUE7+Xv4wrHV0bW+jgP
ksH8IJ+gBu+aLDJHaJMfvktTlAdM7nGMWZj//aX+u/sVogXoZIYgJH8+XWmdESdm0Q7JHvTecfLS
m4pWwJUtErX+Tz8pvNRNuozdyDn95TdNmsQgZ8Cc8iPKqSaCTgjF5Vccw872338Sd+avycPLYxgK
h+2y4yLv+Opz2Uhb2q7lO4bJB8jpLfsMIgu88e8cAtn3yuJGcNruMc4nHHx9N+ebLhAtbGY0h1UO
lPmA5bbYz74PW8/0Uj1wXJXvcmiDw0hKoEDP7eeH0HTeddcN9RWhp3SPGQsJoLH7bNoVjG+IF9jt
WuBUPIpwBi8Pd3gX6mpGnTDtRuuWnIWE7cs/KAp7JeNaRvuxcxiIlHZ07uHw3lbSpuUFSKvaxsPk
4L0K0ttIlNn73Gbl0WOQvhUF5Is5vNhuh9Y/5m3nv6bu4t2OHAcPi/HM2oqQYWSoQQsKJzrb2bwJ
c/zWRdSUx4SxxtqUNi5U5M5Hz9HNq9NXzTsN5sGKlDGhGwy30bqqR7ak1TDvqrAqDilptAcLPtFt
IMoAiJ9/oTDqaUExHd32lZh/dNaQGZ4TsF37oWyD72o0HCwj4b7lVvZSEQ1nw2nV6goI2q0bavfG
L5NNKwjqeFZ5qAh6NLwBYufetgNY8m6iAjz2rrldYO9Bm2zV3rQ6h57WNfiUQpBvBcMt0qwcnIYa
ThmJlGK+DqGFcibM+7JnTBj1FypiSwVoOw4/2TJxTS5eMABgTOSL3r5pYTlzyVynB5rgmRebbf6z
9AI6PUvZGMXMUITPbNvmDtku7J6CovSOfS8G0v+ttdZKetftoDD7tgKeUhpfUs3twtK/Is4E2TaD
uNBv8iFID04c6l0V8Hs7ZuDyDZaR75Ei9xbz2/ISGux0C1pQvhEena9I1XpvOPtQ4wORJ7eM0yH8
YKTkcwKcOQEzDcq5V5osApavcgyfR4PN7BlaYAXOTWTf20skHWKl5I4H1mEeCo+N0KZMxmabsMU5
lQZ8mO35HwuUlwz9Jq2AlHdulO0Dp8nwIeR4P5y8bIE+dqrepAV28Qjb7IpiCrV3FjY4K94H5TdF
LohhYA2gPfSwJGniCSs3zvvDEOHwU4sFgARaHSm72gKFCxibXuAqApg/4YF26wFdsrL58yYj2uwq
CTqOR6WjkhCZLl2u0VN3PUmGUxJKfRWjeTy41dit83TeTY2fPJLgm7a0GWDC5c92gA0Q78K2Cw+B
FCW/71RCepy4Py5dGWC3ix5HUR3bz4Mb+Ffu3P6sbRTUtKfWVSdt+zWMQgWbOnZb7D1ar5TFSTR3
Bmb+eK7HvRUQx6dTlquP5esMMwuGKjSVY1JpGgs8YGWYlcp3QRboJsMFeQhcHf1A55HRCgj8+GXI
COUV/MQPke+KQ5bStD3OQ7IHWuB6bEX190GW3RcnNPMhBF+z1wYMdOvE9o7DMDN4J9xNAxtEHG7A
Upwx205+D/OLLCRI0xOtbMGVAYQBnHoZCcyaOFijSzzF8+Bd4ebD8oHl5UozSnhPA+U+OYvstqj2
LrpDpHt25ZfIH4zEQ4JTjtMffm4Urxjez8Xx17A5xtWRXMXN8ApLzZyCWuSY5UgQErLqDzSUV+eu
kByDG29cNpDCPFQtnaGpWnicvD6rNxOR65Urlxvjtsl2yPzlwWl9c26WPP1GgqbE9XPhAkGK27dt
DhB4qMcjZrzoFcxfvOrzJXxSrbdgMpitTQWf5ByH2WtPQ/2+NiV+8Soy61jdRUV5L0SO7S8p1XHs
EUCjS4JgGYZ9gVKyq101/qzGqnNWOYgsPAW9Zb9OYeueGfyeabjBatZkAF5HQVoEpNZ10bn4klSQ
FDtNdgkYdz3ualobVoDsOFDYqgFWq4f7CO5butMeDu6iowWW4M0H1rVVOfrykU3Ssu9b8N2kgp8Z
qYi9TUZqO441kN+q+9Kk+trNqnnl20DMF97g+yiq3u2LyS3hm7t4HHBx18zXIf8Z3Igwp5nYObBu
3X50Af/Dja4EjnY/iuerLPDO9FYAGA8scrGYmXbj2LdfI8QH/NY2Bu4Z04hsKdzC0Dqu1DSq1woQ
JhwEiOt+S+0UTCm6FtYX0hbbKjjJT+zLJsxEqXsoiMXudQph3eZlc5OWAl9Ga4UPCd/3TYcj1jVU
OdSmQpVq4nXeZtPKvjT8bHykBrGVs86HLWJ4jV80XHz0fHpeWa0W/TIk2nwjkgkZq/XR645xNk9o
WxWjvc4sH7OTMiVMQdyOfv9eQkA68p9bVl0wmV3m4dCw6bfZmLm4592/Ebx8sE6J9kLgjdakw/M3
Ji/tiUAQNMR+WQCCjXCNizjZpSlpUUwLPMajvtJLNN36hfc8OMxi4tB6couRNA+L/J2y6A0wS0RL
QJ6ADSQZO3Ln5hdmmO+R1FLigfqN9kCU1lrBTxeHDp3tNMH/OJRt34OaJIbMA121eyW5KYbWcfZx
XSjKm2xrG2kjVmPjFNdzVzp3fcNkssKu/VYHdF61Hhlga86uKs3bYgKY9sGClDLVHQvonGJ4im3B
jDyd5PhTF4uEmiOqcpNpAz6RYgT2jHLeWVZQkwSvyyPOxY/aIT4zjZH9gA2s3Wkx36V6yE9wsuS6
Dt2pX9m2NTwPeR5/MD7SW5KS822LYH+E4RbtrCrU94ss4h1m9R9MgPsbu7LiXZGG1UkFWZrzeuzz
wzSQPYWZNq/7iLhFV4ovLZiztXETaFTBMO0WQj8pHv64YoLAnRBMjtjZLlwnbDvLrp7S/MqbMb6t
urInIjPl3bgmEFp/dybcoxGKc4dzgCsS4vLfRxUlDGAyA0KX6ir3+tdZT/V5qqebqajND1k2/TXm
yIZy2mIi4ODc9G5ttmFkzLtrlNyjyA9HZoR7xNbnKpoBf/VLE29b+plPwHSzbdJMNJn0qnyazNTd
hLQP7QWL4IGM8amaS/3kgSUnWR84Gxo99I+WiBor94Uo4aTATFETx03j8G7OaxXfYLOJv9hDRcGQ
oD4EYwzTTLrs6w1CxnA3JfoF8HC3qq3+GuBksS7nccscaNhQet1sC/i6up6ClFHqsh/CblgXDnOm
pfHPDg0FfGaafmFjj2QcY66lgw/LeeVSR1VO1bPJrHTX+BVFi+J7pdJDP9rdsehnjDmJcQ5uDTo6
sAdWYXcC4MbQal9YJIRCxiO4oejEnGdaiBorOIX1lG0cyqEPbvGIR6fctH2O4WKU4EFjkkn5lG8B
hcVbheFgnwxhunf5fPp35PeOwuNXv6S2pxE8zeOstgt+2a5pn+bOBERT5lNn9c9B5pD4GhbwUfot
7CzW6ITah7R+dtz8XKXqIR5YodLSvi0m/2ec/9RjMOwxHPcrkcaPneohHbfNqZHMjaR9hoPZY3bq
zXWhLeIygPMJ7Of7aHSD7zUUsx1pQALNNHMGzbCng6d8WdwfSHHFLnBaYhVjRuq5bTBugGvhBzTp
Y19f+KmmetJL8KzajL/a97yJvsJJvk7s4s0DyUfUA/xrX+hsV5XJU+KEB1mWj2OQvVVOe2w6r1hL
U924itIA4WA+oqtq3PZATlZdRj+LY/XZhhjSiBbtHKtqbHejKu6xYcgjjoVvyA5HBagRBz/5Eno6
OrzqmzZLooOyYZdWNBQAMPXNz66gEmTR8phHFtlMZmy7IRqXfTlG33LX52DOcf+xa7HgXw75PLKW
VN+ZCjW70kAdBeG606EoTnMOKpTxJg65ZFLt1mMYt06KoN+YiUgmvh+9CqvqTHhkgqI2sVdpACq4
zDv2VswRwYxpzqneYg/DFyaXyvTaAU4WeF61WWp+b86tJAgs/yFQ8a3nYpNWjv46lIxdMUHhwWb3
WeY4zWXEOx9DKDGH8D5Z3DPctBc4ajelgi5WEe9ZxxYQjMwv9DFJFiyVXvUkqJJaw3AjvpA1r5k9
1BtS5c0qrb/5lvdCzpKYM+ap9dwYfjSdPzeO298xQCufJ8RQSN+yOOgxtg/e4tTbJgKO0LQmewdh
12GBgKjRI4icfBCLGFJba0MYnb2tr79W9sX8ohTfVGQjFobhVtrtDIPArbeLW/Qf9CO5t2k9sbtT
brGjQafe4bHocLOIc8WZBcaDF5zGKmJzdAGoOvpOdxwwZBO0r0ljyX2VRD0J+OWh7eN6FzXtWg7x
DUCP7ta0WLgn3h1bL4wUsGCHqWc2cW5ObWAMi8PMXV9GzUJxOA4q/eLSA7vtA1fsnFSLbRx14Zra
genRsYgI+RBVGcKPYhfXfv194kudfI2FUk38pI7dNwcnsfo96624aVpypnGdV6cS7ylerq2iM+ws
Zrr1YsZloLoC79kwe30OJvkzmmB4OE417JPCFS/FUHSHys6sh6YZ9DdApvEdjkeFncclz+y61r7p
kmE/lROFKkVobmRvyq2HjLPxE3hBogWpuRrZzVfs+4z/JGpcBX3cucAtU25Dg8a3ps6nFKs+afqj
gZQJjqR4m1u2ijGKF/YM4OQ0i8xrLNgTjxs4jDCTLlp1xl6JlrmDoiwATL5Spwb7+BvDzQ0HJrUt
eHx3sCX7Y+RlLs58CX0WbsJdKmTGbjFvTr6fDJcA1ZcEIQriK784o9Hw4AzS3k1oKVgux35PeDE9
e5PWR2wdoCXGaRfyoHOWKvVVneHvyFLNvhLb6JlGOTa4oK/XMrfHzUDf3LFZBr3vJ0fty6KTV3zO
vO3TPNkv0hlIcY3BKQrCCM2lbjduym6eA9jDaBz3a06by1pN3Q9iLPBf8vhr5S9AsackeinS5QfH
cX0fji3h6FjTbZDCPt3BbxmuLGGAT8sXPtacKh0eE9V7WwNDYGW8eV7rCMnNmQx+A9FqiMHCQhuq
NAb5shdoQaVlozqmCgJyxe1DNfROJnUU7zj0eS99rO0Nt2DzMmQs09HFWxZUPWbJBI/gmmRj9QWt
gh5DslZ42pLmPcsT9x6QrLhzLlPiZOZouAL0oe9yJ/zWYg2gAatXa9iQVM15DdWq0ZKtO+g9CEy9
f40TWl9XdZtvVTjlx2GqkETbSG1bqy73lkXFF92pJCXBCIDdwDe7khpzb2DX45qG3K8j5JhDvMTz
a1JrWOBZplE41Dd/wuCZYKNbMyCIt6Z0m9vCjUi+DXN6rQZOWkHoEkxsxZfQUw32G3KBhyl2k+t4
gB1LhDK9coYhLXASo6hiQu4Lf+X17vBlzoT3Y47JCe+LuUkPFjCZPdgAOg1dtfiv4KWBiXujP8mt
7pP0o+ZO84H1YcS4TuJuflww+PrrQlg62gYWNu2Nl+vidVSy31rzyHFv6ZZH4cTevoFT+aTn3Nsw
OnnIADAcdKjz72WExxOT6LQJpineiorge24a+RTl1VXeDTdBaetTAQWYLncWEB7YYjnjKacOwA9c
voq/GJpTKnLsnV/Uz3yQfiqLqn6l18S9tevyhqqTfJdVuEckZoddYY/4GLOgq94afIKnTpbOdqHM
cd4Ato0OtoQrMAKkfMAG0z6mueudBf0PhNfA6YiLQWC2MqR2UzQFTZnkkfjotN+0S7TQCjfbvBhL
wSKMUzsoLwzTYR37o7XF83nBOyTWpeawj3atHyOoz20OhTRnRcDM2QPsV60pdlY0Nu8UMDry8pvk
jz4voRtowYDA6FAogZNE1b7nUgfXLOJJvksdfR9Jwyssv1dBWMJwgS8gETFXDT2A51H2dx6z+g1y
zrAGjwo+arBuUN39VRqNazNEvH0ZJuws+KawyPEzEnfB9UG9HTbfdWhZwK+mXDarSwvYWcZZS12h
efbbNEs2eGQsTgmNelecpw6wJpy11lG3HUN4pwDW+nvOlVjs8zLbl+QDtlPb8KfqktdxZgl0JG1n
QKvEHv3jx2Ic70jaCuf+Mj73c3Jox27cI9cCJAkibH4OHPG5dOZDkeKZrjrS4nOStyc3SO9VV/Vb
skmnCB+jteZGsTcUWZbQk6L+DCXD+TbVPun6MitLmz34TBIEN7dECm26K0wI/d73pQVSSovgh8oG
iuhmp3lB/mi+VIHp7uMR00kQUq3IRedcjHS3swft37KXI+DfUn5d8vRtxOD87JJY44qxp1u5xEu0
EmERfUODZYePXt5cVW7c0Y3CO0+ssB3A5iSaQwhvjFsMcHkddt0HGX172go7WgTNDRNjR1gQCe9M
GDBPrKW9xB5SoGaZwBIHJkfqeKG/L8cunJuajTe5sTjAhLvUfnnuZJ495WqItlAM22tDZxBxsMvU
JUqtr3PTrKciTbaAk/iEfjT3ciQ2XTa2uEUa8TnPGJiksUHVkz4GyF3IfjYkBU8txi2grG2Z4HFi
2jPh06o2ZK4HMh4FPYiZgX2bbTkFRetGNx/9op8whIdP1TSSyzJkzzGaVqbE2L28ltX0QjCWbHWX
O/gb0o1lcP8TSaDndE7TU1yjCzHUOcZFaj0DzYbvkKJfIr1j2kuW9ETF2KYsE2/X1Zy82lhmh0CE
HGgH79IFRQ0yTRUjBvUUwxqZPkqDE4ywQWOQd8ZLp1FAk59nRpIjpIDIkjBZsW5qLFj1TlglWg6q
RvLgwnLDEt1TogrLCVJK0jxAKaQCwu8UMGYICEyqET0Uyfbe6e4AS3uU9RICexSYwA86jzlIak4s
9QYorj5ZriO61Sxm8myB0VT4IW2K0VevfK9l182luQwrZP3sLgO2Uk4txV1E7daFNNG6P3DpsvG1
GovKzRCM8Rp1sXkiHM27Mh8uMnLuRu6Hp3JMU2MQWPuMOQJLHJrJi5xy/7WbE/+aqVR9LrAJ3DP8
9I/Kcd0nIeO42WDHhUcQWx5dQV1hwrdhDmo2MxbYH8EqJ7i/RYqkphDuelnyfGVDTbG3ZXvEfCvP
feqxzj1HImuIqlYLh//Q4JxtBRlMDSh/WbWhl/9oLSmO0US5lWA68pCWMoo3eWIZlp1afSU04d/K
Jiu+EcGIUE0h1/dTfUk0uyQSTR+X75kMl1NTevx9NYZIEYXFoWk9lZp8RVPLh7CWNBxATLLfTRM7
hxGYfcnTlNBbKDDgYVA28R3wdvTdxNpd6paehQm7j7py6mcGSdFLCWrmzeL531qGK59xOfOjYjd5
mKt0eYnmOnkF54VKNadR9+ZoS72jBHtfCyCy66FZsBG4aczNxjZ+ufjgK26RU2N5HitKDcbCn6cP
B7D42kK7AaVM8NKYwKMmAQvPsyXL5OhOYj7rcQzfMhvCnPANbsf5wtNCalbMMjqCS7WO3heEFh6A
umjfgqqLTgv7bTbWS6H3OZvAVWdKk+ziQT6ydlU/h6qv70hUiT0DB8tdSanjLVs9UFyUA6VIPvWK
WTypEt7ym4EmCXKFeXaDl4NwIW996tHqprxjZEa3whSjeUnaIwv6V8rmYTbY3Ff5DF6cYxVCpOeY
7OxQd3GkGTE4TlHSnVKvbkimpAwHa7tzW+oNfJg51DUU+LtHITZdXtZnXhgBDLqUX84B3FnvOSqT
OBmclpN0XUpwdPgZc/baONi/25mm1cNyxjvg0u0DzLSLfaovzpWo8tMCqucj9GRwjoA6Xceeb1lr
xx7cD9l39c/cyUdvZQ11/1ZhP3nNtDY+JXG+VpsgbXsaAUdIXSuo4AprH/HthCHpo5GtTVksTUrp
Cr+XuLd05z3Hfln+qGL9DGQLE65hQwKQHd6SX8Q08bmyze+WfpzfSxMmPu0v9EawnVK8YZDfF3IK
SHsg8gDicRTgIvfNwP7CUs0iTllCmGuTdLZg5kDs64ZYnaw3kskr7wiKm3cugNMrGhqg0RF/hCO1
EDAjrjqUBRZIFhwHily4alhfzkPrQf7glnBuRO8j2vldN6+l8uP3XuMO3sTavHo2SJdNSYrnOJS6
vk/4oahmDYz3RCuUhsFYtv4PdkbesArTcv5OdfSIwFI0fna4lKGxj3LMTJ3zOGZmH9msm6tOG8IC
Pn1tX3uYnJgZ2fZfxZE7PgEJZ2UL1biPFwvl3qrs8BT78zetKbRgejxOK47XPCdskfgGDBRsqsLq
lmUXLXtiluO/xdRi/9DxGCFbdpJg4YxdxLavZYeMyVrgabVncYVaiFV/cvB2a4YeLv/Ho90NQ79q
Zg8gM2UMMHZowqi7rZekyGfGxtRvvOLoe6mEphR3wobNQaaa3Fz7Xc8+DJbJs9kCML6Zr6gepPB0
7NTr0jJ5YJDBAa7UUZkfAE64P7AfiqtZexWH3GW29/NAbtXNB7WmLGTeKWqGGOgF1RFkAsMyn4Ha
naLakOghuER65iLzfSEZwg7PsfRL5iflZhzYUdRJ8wGaKLySlhcSMHDDu3Fx8Qbytc1p1kaf55nG
Xua1nPNn6juUsFYWE7895xuivpycmw+auIjI4uRM75JA3hbMfoH7tDQol6Wbrh0q2w5ZaSfDjtl9
squM9w4DcL63VOZ9txTyDgVo17Nj1z966WZPgIwKcVjGOkQA9trXkNX82opr+6aA8nIfW84/mTEu
ZotfbS8haI7QZeEmE+95F7PGn8jeNIb5RIPa4HKuZ4DKqfmOoprktgArwLrNTvUWjFP2ROidpfTf
mya8v3p8+PBAMQl1fAfzzSePz+JYKqBfhk4wFXe3oWr0YdCGSYJgdO+OICMw6rK0UnU1/BgXlhTd
9+WuGXJCnPyyeYMbPQhKBM9GpGu8vwZWl3J3EDgMM2fHvqviEZipUyqokKyoy0Errz6NXraciULe
GGdgXCHRB13cWqCY6EPnvcIumLW+sBC3c2dfTjmYWBxCGxXxLut1Tw3bKB+nnrOBHGf7rk3V96yi
09Ty8eW2Fi98uk59irES3H7UnLn/cOmcv1oJwxDdFui666AQ+pdL+6ffreRW4vJ57NjxUXJsEHce
jVfQNbP5WNnYlsYZf4YbMnu3536+Sk0/70JqlRpuphYT0yYipeGvCTpTZ9+XapuF7nAUMITW9WRd
TaLnuFvkbIDdLDsQpfT/wZzzCWz9u2EmlAy1PDCxeBqCi3vuT18hZS1phpCCH6GbDHZvOCzQJ5cp
uVqs7t6eBgCULM7rmbrdky1E/5OpV3/U4uLYQ3STdpXziI0C6QPvxj/cm399LjBoQkoGWxziTv10
femMtpStyEvkNmIV40jAZIJ4xz98zO9FBJ+eP35IXI88ArzaP5P1G4bGnomoMmUEOucs37RJjqPu
CUUWl+hMh0CQA5egcr3a0EGo7lM2oSDpxja/wrcT3hZzkGOd4WFpJIGsjkrOGeTOYm29VDw2XW6e
//2lsT/bGnlfC1tKgX3SC9B/Plk126Jd0CO49wbj8FJYiDKvfYFAmEV5AyYw8Z7D/LYWaf1Gr55N
k7uDyXwoktPszWqDoWH+ITOIH7//uf6nLdhnUk21qT+6zzDyX/jl/4uI5bwAFK/t/96o/fhepsV/
3bz/6H/xaf/xr/2LVy5+A8Lt+liyJed5/I9/4pU7mNpCpX53absXLPn/45W7v3nYlbkbuBN8XLXc
COYPYnnwGwMjvMTK47QkcYWq/8SnDYD9l0WK9enib8UVzKc5vLZ/fVPo1g16NSmaF+Pmzo7KAftW
+xVZIV5rZEary08eDMpDfzk2/+lK3f3xJP7ZM6ncz+boAAshKHeHawLumC/664dPlo3M7zcFLgNr
OUSditcWSWRilOTQaUalt7nInOsUgMG+Zxm67mqb2ePMXJCNCHJM0nGuXtGONN0MEgwt3cCSAfgy
rS6ki1Orw8ux3ISk3kzA0zEP9QHQZTxD/Wo2kW58Or6EzGkvDdJ1q9Qj5XnsGmOH/6C/cBBeptG+
9WrIRJteGRBTJXOOFOIVcOVlh++hQYstDD43b7EebdESLW6oR/2i59i5dgJjPfpQeRgg1+Ht6MaX
fSR6YJyLap9CIX3K0tYj+Y45DfQ6mKhC9XtnFvIKqAmRsvT/sncmy3Eja5Z+IsgAx+DApheBGBnB
mSIpbmDUQMyjA3AAT98fePNWZ+pWVVZZmfWqdimTmCQjAu7/cM530hVQhywynDrEURsBjzE/OjAj
LyzYgSF1RjoADST90j63kdE2ByYC0SEmWXDTGYjOwjqZ/Td/3RUgaWrEgx1YRC+qMgCh0Bu8akwi
joi31aVn1H4khTQp70s7Hn+V0Wx+qxylEIy5RjWH5lLxpYHQ+hUWKmIFw9flY2Wrl4EWe0dQEiUb
+FUfyzK7u+YYIy+g8AD4l7XGmzeYwTXWQQi4lMvQ5AcFMDZHAZCevcyeQA6XE5yApl14s/L8PPpT
eSgSLz8IP0ZXlLV+famoeE5JMZXAvxP9FBPsewgiXJppN7DZY35F+BNvt6LCei8qDzxU1SD0CHDf
HHKgluXc6kuQp/E+Z4J0bRs5mxCJ0xyzEZobQ/lHi0HTLuDJcbdTP1iXOdVJE5ZuSduU6YgO2Ch4
+ztWicHQOKcY1sqmwq+6Hx2xbL1+UC9ebPkv5IGZ14QL8pmO3bNvtTaxqnzOQcMUYUsVcm3PXfA0
enW68sP7rVaoDGxzwmtbBo27idsEU93sqycpliJY2+b80Y8VfAJs9S7aHXAjCmJF3TIAxm6g3zJ/
sK19g2bB5CU2mZfkipzkXWJpl2p7WTBW2lo4uNvTdMH4J+3vlRP1Dyv8LtlIFLGHGaTGI/Wd/LXE
onuUWgVf+14RBT4ng/GWpWK6pEPpPCHJpg9BN9HKGyfJA3rjaQQYwRYm0nsLP+PBC9yMECV26vFm
ytsYHnIe6+/NPLFpB5MoLllnddab76v5sEjyaCluEKAGi5d9V8Bk7nSZ5ds2HmjTU+Gys2lPihBB
hCr6Y+kZeZfdpPc59tAP1ofNz3RS2XFGEnfdQvI4LR3+UGiOpDyxrhhvIAg3Z9NNGx7qyeqxlong
RxbZ0YkWe9kaLuVppbQmoViV7jE3W2SiqaXU9WJ1yW6213UmulQkFdq6McHLvkfLWO0HXacfeDCs
HYiE6gHYsv/ICNB6J7rMu0NZNByiFV+Pekl9RexDQteozEs/xeUr6uD2GX6g/RXonnNKlKZVJqoV
yFk+5khZhlxj5lRUnXlVTCpMIzatPwoIZfE5sbsYcVlW+M5XUae13qFjjV6RKx2ibE4+osj25NGZ
zWFhYOvWy5FQwcXBtJ7NuxrPqM+ug8AFdyE2DxMZFQ8AgireuHCmWJkYQYfzHPQinzR2WwS3zxxI
MkAEZaScxnODDzdMGBhne1TDLEpteyh3ROTJ4NI3c3m12LOl9vTM1joFFf4pan3rzSWO9w5X8nhq
TRm9KFt00TYzRg0CF8gEmqdo5LEZUyN6p5Nm88TWWJ9jJjzPSP17OOGiYwzfZvlyb7VZoULLhi8U
xen0XpFpdtN3aFOuElSHu9GYv81MokisYIh+ILvbeKwGu/nVRvN4QmGc7LRE87kzwcGTRjjOfbv1
5rJ65cO/xLtyGac41HMO0SKPelIj6IsRLSM59nTImAIb+dC3zE0c3VjfpmYk+LZPcmtfJiZJf97Q
9t+Mil0dcQeN88Im0HxtGTaHJp7LH+nQi9B2lmCLNqzbm0WsbvXkBT/JaqhvzHYKMuBRPTtnC8zT
EhZLVB/meBrdkH+Wnlucm3UYN9J+Ak7GYIOxSFpuaqfHcZl1/ABlvuQxVHhAv5AVMrYqzNdKg6C6
vGk4M6mlse9CSiT2Y9URRbELpZ8eiYx2Pyfa7lB6Nb5Bsd47vs3cmKuHQSrZ1BLr4zQ2X/O0X6AQ
QC3iLcPHyZZs7+DeRErFuom2qIIx0coeKfcIIb9IbAO9ao2vvI3UELoOj0Nj0BBZ+ezegVlNkh3y
Yvs2Iy32xnLwBceEilzKudOcpktyhqGuD0mOoR0ujpdVsL7I4SBCz04eDIuuAErjokhEHbW5Puho
45a+w8tsBv5PnFl8bgdkY3A08DN+dKTc3i5LbtehCeFkr8yYSiioWTIx+nW2vln39wbBKHbvTXeJ
toKHJdfxs9W72aYWKFhYXA9sdfHE4smHHk5mUndhO52Q5Kd4bIVnOF+Luh0B+qY5z0zaSeChMeZY
7DAkUqP2NRmVuN21vyQXDB27ohu5kIdWHRyzBhlHAjuiqUzfjEvDFydOm9+I2rDumIbaNw7u6BHt
jZE+TD3W3tlhzpNE826BGLpSNB4GA2OMUS9WSE22T00c9BSwP5zRcLfa64A8o/ou54gU2Kzh+/GF
q8inJLS7RsK25J4IS0Ybe9JPmdxDs/HvdFIH2cZTll0y/XMEYyCvqc8gS/xXbjntbWo+VNRBFEIf
5ZgsN7NqpuLkp8by4LHxsLHmYZXbaMaz8UkkCJ42gqXVhva6+zXMTNMOhNL2Pwaf3K99yaws2Yxd
0xzlKMxLTsyE2LR+kSLhYMztcrS6lSJ8gKCAE2IvCIrgXajW8nKoHh1nbs9q7pmyj4WDwl7iFSfM
bkiHl95V4kW3KCJk7C+A2ClVWMt6LCCw/fsOmsrW9H7AXJL3ThfpZ2uhpAxbaBFXsW9Dw+wxBac7
5Jr11zYuFSpa9kPsRZBg3LWqWW5ysxuPQMqcp4w4z6NJeDgAEs9/nVTesVQga6rekhM7NWwtUprk
nNUSbx4HeBPGAaylDUk73a8gF2myHxdR2tzo2fzo2mSSM/+fMDdXLOixEE91dxmMIGHbGdf1JcnK
5qOX7CXDOGMSsL4vDucqiyzUu57DIZZiA1aXrtUFfN7SQYbbxQaj6KIcx2XnxAZ+9dic/GqbxRbv
ejMzYcRAEKTFNqcgdvfunIjHEVW5cTVEMjZJmxVivAq8llBNy8opOuoiuBpGWfiUPeZEBeyBhbVm
J2fhBoGCak34T82ixQv5ld4LD3U2XllOZ58Z+k2XhUMn50jP5de5icYKWl6OoBo4eovnZwpcm/l5
0FGyNlNzXir45vCfUjKbjUWCGTQpo3aaHTCjRDqHcd+b3tAxE+dxhYYdoUKBc/BMBM+YXpak9/yT
2+v4VJAcsQf5YPwyrYyQ+8hifG5yq5zmSXMU136SvdraMcHi50b/wrvdXDvWkqECLu3+5HKYEyJW
iPPigO4L3Ki/sJkp0hCpKusFfvXdzA8xhJPnTDfN6BI2L5MYK0hGeUQ0IKCAp94ULdrM/7wf+8yE
+vPAhC4zMC3GdTadqvUvA8tKDP1QpGSfMikvTnUff6/S6rG1mlc7KB8BKXKxyiTYUmS+KfKD/8ZD
9/vsY/32nolVluoOi47529AKt4soc230uy7CqAvTrLrw4hfn//y3/Oxof/8tA7F2nCbfhyCxvzad
s1pGoWEg7ca4pycchyYOpWEbkFiTdUSfg78UGxFUyc+K6wnlGCokMDBjgU6JDNPTbFTDxWvK/iFP
ZXC9vmQhFDNxY+hmfhWCRiHNPSgGA/dif2ebXh3tP3+J/53H/E2CnIT3yUz7T+/4mlL3lxC5Q/3+
51HMv33FP4Yx0vnCh8wlBo65oyeDNZAOL8waHmd/8XBMMioUvFdwzRnT/HMYg5/eWk2IliQv3PZs
JsZ/DGMs54u/2uyZ0zgW/zu8rf8T0zw/GFny6xPgSaz7vw1jhOSacAutdyyga0x3ANdAtYvQslir
GCChr/70yvw7E5h1A/HnR2F9IfA1M17CMM/rsQ6H/jQmLmKbjVxhatRLtPgcSB9UFNmGInn6m7MF
yMC/fi/XN7GyMVh3pft7pOPguez9k0TvGInlOCJdGKZtnFh4e0RznUeg04bFzg4Fga7bmMnNT3AT
4x3C3/xUBgR8A/jIyWObqUPhU6v1Ugzi7sWB86g3GJrcG4+O+2owhfo+a4xXgDdJVkOU6kPBwBUy
SZQjNbkLg42FJ7eeiE6HwGFLZJhnqG8mWXBCxaFKl2jbZ9L51XtJvYPDlBGopJDUDpOR/EK4i9yK
nnlbR8VyF7QUyOg35/jQjuRK5UM/3meY4M509+Z4bAmVp2VLUMluBvKiX3yfFcxGJEx6UcAUMgZw
N0uWwLEhD81ikx5SFhkYoCHQMft1p6OYsuXYfRCnTlq88k4y5vNgjYPYGZIYkdl7WjGUDbJRmzV8
bCxnuuTqjjk3QWCk2Tig2MM4bV6NEr2Fb4r7zFmqQ4WufZ4G+FIBc5u26drQJpT6suZchDRBI+hb
NodkNnEHsU9ilpaT72eh4boyZvWaBgPJHZNDKjgkyY1HsMNmGuVNX2UZgdDouhPG67aFdNs16L8i
vLJ5DOkHrpgSxsPcjmwaWLR61pQcfOk6W7SSJ5TynMKNzbfvgLmYVvxRZSmTjyHjP9YJjanroyrQ
D48Fd3mdKCRNDt9ceKW5HX3zHpAYaJa649GBsRGL/LqsoJgIL/6uIz7qlip8YvyMQ6rN+zrvtv76
iuY2l1vkJI/EVMShOYmf7hBdrFxiKeT+LqzyQDUBsVgzBBPKvo9ssOh1af3MvHJvMyYImeAcbDP7
gMSQ7/Koe3X5A1vUG9vOPiiQLmUfExyVW1wzDALGpH2MWQgbZLD480iZnh96GxIPYTi7JiBX3J98
KJ5t1LbxJbMdbW4zFv63be/epLDmKkSqobaJ67Z1ccYW+csb2JnnU+ftqRkVq3oGUwF912bs4edT
Y+ebxSdjPA1aGljHvxFzEgOgJ9QoUi9TLDwCBqjqIaUhl4/go9rxBU2VCcwNIUJtrJYpSRJRHlUb
YKeszmmHvE685mbALxAR7B3x7Qqdfseyg3WJDDLmpDLsWdohfoXtyDxls7ZiJ1X347ZT8OR5Y++h
7wRhVMPYNIqCTLGSBzVvxfLUG2qkQpVPmryOTSXLy0ju1sYxm+8BNe3ufy/X/1I8KwB9IkvWk/k/
Xngw5Hvv3vPkvfr552vW+n9f+8fWw/pCpA+uWUuYZLJye/7bRSu/uJJxP3fwH1Gsf1yztvUFEhYo
AfghgjJ0rcz+uGaF/4VtoQ/kBV/eujp0/1vXrPx9xWsBqaUEkKYnWbPZ/m8rSLrhBhayh7suc4Fl
SqDVS4jz1WCQLN13NUecUjOCpLbJ6ZPypQJkns9kW9qOQtniSgbIChlCTgQgsVlDC4Dz67BUW8L3
llDK3N0m4OhPxDiO3xNGOycTFCiXUR8TBRksFXkuZHwuJwM2TB76MjUfosKycai1y62wEQ8WmDsJ
bBv4KTx63g2aZ/SbuT4SJ9v9ijvyb3qZY44IyjTYFoHl35j9kF4QAQKdBGW9NeTQ7kthJzunL9Od
6jPi22zUxQGuyhAFkXFIMjv4mZUe7q91lrW3VOQc6nkwH+WSprd54yHiZY+7LW30fKgo9XJlWKnY
mpBtSJuWhLHaRbwOr0X3DkqEH1THBQJdH7nQJgZMqyHf0Zpb7uDf6yKLISY29d3oO813syzaGyc3
L87ivfUBJgXo6pvcwbA4F5dxlOeF5CRsHxmToeFOVvm1wTu3nRzZoypID4sXdydcUFO/r4lVKNAS
ls1140+6R09MSFrvoluBAIAzfWs56b2oszOIQlx/fulso8rtW2RUpLuuZw/JSgEi3g2qpPqdjmC+
nhEgvwXZ5J6yxW/uFkwXJIuirXgqnKy9QtmojpOHnmlKkgI4BNDVramGnnFBFO2Wvn70M1JMvXKS
x1G18ljEw/h1tF3c5gD8oEtOywgFwbAuQJmMUy1a44ey+ygkAFcwg/QE91il5YsuPHGmQ8PqEyc2
yjNemV1EeOTP1NPdDqPzKius1+vQBSVt1m71NrrCu5U1krqCRdv3rqm/9ZQa34AOyQOJEPlDmTuU
WLP0nmvMu5smTcxLlbbykhVDvG3Bk3I6TxcSgoktwDe7Z19oHANTY3qLHXGPrxuH15SWbMqcnE+2
mytapWhgqZDk11Cs1yFfLuDQSxCvM26oeeNamXzuGWKJENEdWX5tOj9OaTydSq2sO4GUyiHJthnf
bdfXODDQjtuLyg5jvvRvmnnOJapINQqkaT8pcyXr+7rWtzbk6rfCi9qOYB9YTyHGQre9CfCAT5tI
l0a3pYZXG1Yyxi63NbTjSPvNkR3ndKggqzEycT19N3pe+ezURqc3yuCtwIUukx2ZfhRpFVjrMxRu
KiU1llcyEwQap8wMOTbA6OSpSG/ASgUbf3FYW/Tkgo1eYN5NFqsslncumJGltq6cvFf9xmmt+gfy
hfjWRCkLZo/svf3YtWqXThLLl21J41xGeTuEZJPXFt+0ym7FYlfX0bjkd6rTw66PpmrXF1ZBNJYz
HaXUEpAwvei93+jo1pcObovSh1Hc9BP+B8Tse98lCngTeEV6EVkkgCOQ/2UlajqbxGkfTFv0l8ps
NEFUBfnPAF1xU0f1aIdi/tpETh2EbmNHT1ZXiu+WQNsX6TYI87ntHt2KWL/UwW2eFpj4ZWrxjM26
zG+iuND3/mBN9xjfNLYasrvDBgvIlqN1Z8n+aLRmd5QAIi45Ht9jAEf9qpdGe0fodnmHCs59bg1P
P5vMYX9pu2Gduky1OEaLbzzKeRC36CZcgrtaww2tRmfnHuXfJu1ldmYBzkd6XRGBJ/W3RF81zyjG
rDXXtntOk4FwEpvqfVOgCd3Z1uzhHQ8sEi3yZG8qskPGJVZh63QZ01Ml4kdHEvKUgK8wNjZk8BOG
NPsCpZfUwhKDMCR/ktyybsFCnNHndEPwWhmdhOgohoc26KI7/hidml4DeNFUl4Q5JPteVO0N3qbh
ZvRA3c9A5/eOJco3MaSENPhleTd4BOmICa36REIFn3avJw+ts4Eg4+064aRvdxbMRRKFyQy+QhU7
XCHlbLeaXJ+Tg9f3rmmnOszy9IegQkRVrq5Y4XDWc7uRzvgGyrWdwnmQD3Gb0q1NMzneMiZYrADC
rky99TqbgJxOV2g3B0r2HQgBOCBmARoIhaDWe2O210VnZzeXRjLmX1bSezfUMcgpTEqRKaojeYo+
enF349iv3dxduaSXXZP5dSwxZ21kGl9PRtchbWeGyiYmxG/RHgPSpnc9K0MyQgrwbiAtUkz6JtjS
q9zuccnznpSbJGONEwpIpfu8J9gtQVPG72LF1a6bSpywXfdmEqF+RHMv29DX9sS+33T1Y6fw2rEO
gd/bahc6Tjk+2GCd2WjFdXCcrGbelT6mUjZ5wUZnDxJZ1aYoB3VnKu61BtjEMQpE8x0nfHk1Nbw8
FZ/5p9JkULtMjXOdqMbezgSobiHRzGdLCwr/ZTl647QcKmBxzJoAiHB5FSW7r0mqoy5Xf01lHPsa
ubzDxNmtoxNYsRrZJwHMys2HKyerTbi/Iz7ozsim20RWSCGZAFBLuwl+aQ966h6HPB0fzriPKQIi
ZIm6e+b5aC9kPQxHG7s418xQ/yz7cjwi12byT1bNe5eQugJx4A4uWreBRrpAMSqjR94Aoq8mgVmJ
TBb/3RczTadqkxsrxujNP7S3AJ2tQ2Mu9R1cL/Oi0rR81aNJFkgSN+TqGuMI4FZk6ii8HsoPo8Lg
g5w5O4wMIwB9mzsryhthO+gdne4sguWcg8fC+lTRyT3IOI/THbHX47GapsEMDQVA4mAEVf1AnZFW
10WMk25rlEVC4Cr/3+SEiXLxt5j2Mn0bTFN3pQOSS6LeTn+VnDi4aR02e8UEo1eBv/4KWCzbZUDw
QsYH1pOSY7GfREWMhZ9L+1hGSbq3M0HqRp2aO6Q7aEp8kR7NMhUsQ3XzwFL5Fk/fpmrsDd9QnTDk
1yyhxxz0D4ifnhIjVG2O+kbp6adOp+lDN+KnQib8Jovx3WtGM9+QVV3fBkbsHdkpo5qQhGRVtU0W
GglUFK3myHhZdEwo2EhJlZT4WLmelDnYV3brP4lFl2cldL4ThLYhhKlAiCi5hl0CUXZhb+wThSiD
XGN9S9ykQfirNh5Rx/cHEKEe6vrKu/ayOfrpk0i25xmNcQsvNm/DUD6lbu1dp7Yf35llMh2YuPaY
K0sMn8hbHmOWDxeST0QUZmLJtq7TwwgUYxBfzYg890r28ambZPvdysYJh0YT3ZVoO3a0/cgvOKI2
tcrcG5zz2G6h8e/i1oi3UWGTIap9NowJqhl3t4DR3rE8N+pQpFrukojgg6yXERs/5sxMlWrnLP1u
3FkdwIKSgLFH1svJrmtM93qAN3J02UccoP5Zz33HRK6h6T/ietKntIjqO6kL3GSDtwiACaaRvgLe
QqKq8wYlhd1vJ5FiO09BgfhogJ656Aqev469CfsogTPSz6+AevtH+NUDR0tTffhV7l97yi2+jnlV
HvChEYthSrh4ueOegnZ29uSWm6dqbCzMklHAVTNXNPesLLcpcQAXZfb3rqlQnzdsxSTeaL/oXoyo
3rbaScjbMb5BoUwANtXuV7sqPGZhXbclhLzaNp5UYSPMCeRBss7hqxL2l5NCEqBTD72hxNHGB4ON
UNkX+sHMXbxHzkIKJQY0fgNGbAzvo78ZU4Kv+214+Hu/9vvMnv2SDV0vOdaqP2DE3KqKI9gYA3k1
BX66Fy5oIRQDxtc2ENOTb1nB6+yPza1IlvjsY2T6hgMn2zkjtT7hryKGzDw3T5Md4NhyDRQyULu3
ZRcYd9XYiRV4nmKSdngTzDBwqCYMUP+vtLmGQV1DPGTEnPLQjARlOBUxk+wxf8ReHW9tgE63BkqE
Y9l5zyxtSYzrG9gsbWChJR3kmeDjHiVTUG+Rx/Lc5q574xQ5VHbX7twtWLXl1CVSvlGsxwec1Myr
Mv1ej+4dC5pHhyIFGDAW4SAQ89Zdkvl+HKpLlObLJR3Znbu5j23atLogpkFNiNMrpg62vxl37k/R
IznYGE7cc78DSgTCZFj1CyvEQuDV9HNO2cQbL5GU8wlWHHiDnqHQfV2r8VYhOjX2EycCYbi5+OUO
ZvqzQfuybRxD7nSfiIcaGzAgL5ZxILSJNq9nYsydfiAbSmBUVdlStyGs5HTZzbU5/RrV9KqSpd1X
g5vuna4s9u7UFnvMPyYYC5fNZrek15F2AZlgTO8JyYNJwHiP3DQ2a+kt2UZc0kklriJaWWzwXcQ8
bBrTB5714DQFkz6J2hlPi0mRbaWz+miSnmqw1HrCT6BJjRkoGVaLVgVJzreM+iLWUnv8rLqLzwpc
rMU4FzF1edYAzuOFFHvYawjSTZ0kt/ZazNufdT1mF+vK+iz2Ad9OHBG0ANrw+0uwtgX52iAg3Elv
hmIUzrpdJWWdzGd8VYF6Ktceo/tsNzyKM86jtQuxPxuSYe1NyrVLKT8bFsD3cHM6lHglA7XQT+YA
mxRiPFjt6PSDz64HqBwdkCU7BHl9KwkN7zzraurcYDc7DUL7LueDGxA6FcbMY98JXBaYZAmpgZnQ
3wEIyA6zz+KMc4yWa2mXx6Zz0PAZzYMBNObYGLxgttHUD+Vgkf6SUiwzIJ4gGFINXxHy255J6mMx
jZ+XMTik1jDxqcQ2Pu9DmMSm9SJakELgIey7wNfyueU9mDfm2jXma/+Yf7aSedbl10neMzSgz3SY
M4f6s/n0PhvRYO1JG8vOD+3apw5rxzpYXnxpaWKbtZtN1762XDtcfsi116XrxTnjweSnE/bWnthf
u2PXiH2Uj+03hGT5d1QvkBzWbnpZ+2q49RX88LXZXta+O1k78GDtxQlmpS2HG0Ui5tqrj2vXTqiL
fJnWTr7/bOq7tb8H20Iy1drzZ5zTZdTzt+O6Zxw+hwP5OicY1omBu84OzFHC42Gc8KfR3b+z//kX
avI/zlVKRCSTQgLu/esCKCAyYcbb4B/KjXxcXu3X9t14bR/0jbpnRF/dGsU/0LP/3xaX6zf6UWO6
I829V//nU2ce/6rXLeBf/kD6SdrP95jZ54dfaij6f27l1n/5X/3LP/aKf7OTtDye/D+97v+ykTy/
dxXfNf/LXvKPr/pjK+l/cfn0YBv21s208Fn8/bGVdL6gjnFpXVgxumwaWYr/cyvpf3FcC4k4Q1sL
T7fNX/1zK2kxYhUWsRECpCOz1P/WVvL3yxcEAF4NIK8eainf9n/7kFCNGI3sA5Y4EOnnar71ovyD
8ns/oqo0ov5+rPMPhpXd3+wMmUT8du0jBrKEhdbT9FwSfy3x149nnKCW8JZi2HlR0P2KHMlTiBa6
w1aEP/QkzAXBUCodFnDkFywP06ekqFjVRag1mw8H8gVHxzxMHhG6KJFqf67PUD7YqDF0ws8Yxy4C
FlPN/h0hkEQkDCR07W03EiHGbrRO3iivjLj39rEKkEJVqyqqWPVRaOZvmXR6W9bFP7JVQzXk4PMC
2wr7VV9FbBNZ1iiueuQvniHMc5/Q1qyH6YP9KdGaptG+sT51W7GV30jFbGAzrLou28+e4sDn+6Hk
UweAfSUjk3rHCc0SKFPXecNLMUEEIHcHC93EYm6VkelVUVau2jKylZ2v/afgTA2gHxEqdBc8LExF
0hnTFvnviNRWvZpYlWs2c9lnRhDBg+dSckdLAvesqA+0pcP9DHRiG60SuP5TDZd3jrEnvxCNnD1y
c2lD9R/RJLjoqjpATxdnffCTVCsldrMmBTKG9/R1+lThxWJV5EWrOE/BysC861DKhIVAKL4BH6MP
AFWTM+tlfeZari5ilfzZBmmaTBmdWzNdwAqIVRzIOliiu0AwmCq8zEMzsfGMMSsSM0QE0GZZZYYe
Y85VR4v4sHaG6UI6db9PVmlitooUs1WuiF65+dpWPhrGtlF0EnKVNjJeUVuBPt5gYLhqHwdotPVd
LJCb0xdiR+ZzMCDPHQmECR3VBD3iusE5InFBg1Yn5vJMSWXm3QYFVN8zObOANTaFP9/y73RLqEZl
/XINduU7Tnu4am4f3HGX0AGaoxFzG3Yeg2/L6E+DGh2Ab1WdjYd4BDdEKyfsg5PIiRiiuHGf3Rm/
Ahw00nu3HvEMm2jqfX/jdSpDmCib+RSVCBDBtrrN9TAk/RsYYD5IeWu+xmad/Ip62fzglUkfFFGR
t2wwoCm0czGDKXKG5BUxI9rwdEA1L7IKZCmyb25MsZKfF5FYRzvKA/g4oFbeYD2oK2/JvCmMnLGI
Nilo+GqbMFTbiXQSezK/50dR0y9WFhXnVluiX7bMdswVdzJOP1oyoWJSoHRzP0ZW8EYKb/LSpbx6
O8fv6uugKODF+SS8PY89oblyYKy4bjen97Lu1Ve9iuQoXzrvHbhISzqJNJCAW53nhl6RIX5rrdb6
ZajUekz6pnweXYLtSLGRr9WwUvFgYcC3Fdo2n2L0aAQsWSMMvaFyy8faw7KBFgtQJobUBpZK5gHb
VfZQksZBIcl2sytIlvMmKUBYEvW8S0zhH3CrojFLiNZkG+ubR+ClwEiTPOkeOj2266LWLM4LoVoW
hM2IUySXJZlZJfmD0NdmVaKL9fNnYltxdwD0ykxGd+CyTLOr2IG7dnlcWoPlEb5SyneqS3kaQJOP
rJBQ2WIC9rO7dQJyJ3pJEHxHYkEeLgBr79Pat595S+HkNDA66QobjwWD1z3GBDFuncZBVG675T1D
XbhAjfK8TeNN7StmXWJ1Jo6hb6xnvTcOc95Rv6mo9xgpYGBz/NKA7THGoLHiqUF3bPglXhcecqgT
/cRPapARSqDVXKFyywIjhHLIsTBGERbz3FjGG90z9i0IVCalBckH2+GR+RrKyUB8I5sb5R0uZbfZ
mZZROVs9m9l1FojhzgDKALJicssVWSN9Rv6V86rLpfnZxktXgEgeONJTM0Bx0YuOBMCmSBZ8Fz4O
nhOjD8Y5KObyG3KXzeSuNkk/3dEH2lc1ybnJQRV2HzC4GMicmweLpwsOeuptnTYz3jUBbVE4x6A7
d5Woor2qVEOsnZLO3iGDqNjqZmGwQKKg4YR8cDpanDrHY83+ocS6o81g20b17G682QWf52MehJ7c
+cOlUw05S72/XKGMJHxL+NE1nyTGRDR019CaJBL5rrwayzE/L5nJQWwqj5TPZOYGzathfil9i0Mv
9lN9Ax/Fr3ZlzklNdBuZOTNyyhZmgCN/1jDIHqdcIBpwTK/c6MbEjCgH2X3Mw5jcd7igkjCtsn43
moEGuUQrwy8KjDauy5eqjrurOPcBWqITZynoFTEpW9VyLkXFnA6g4pktnb1D5GJAlchuBp1EiGVM
l+RUCqnvZNcVN040KAYR5C0l5CKkEuFmw4b3iLvTRPI5+NE7KmpJxIfX5/Olxi5gbXxvTF5MG/ba
tkQbjPhlmvARNRa/G0iI+dVebO+J47e5mzrhHZC1zt9q7ueLJ+KJ2MRCFN/AXAQ2mpFFesx5Vq0v
3GLYH2KwWmi1BEfzGBpm96YHl3ZJGuNNNEXizpTK/WWjpgr9KF2+ujxIPwLPiJwQsSnR9nVxEE6K
a9+ve4LFu6Lvfi7piLjEbZV0wyAwAEvzpon71GmHx7qG+Ya+KS8gkY/ymzskyceSR2USWkmLHNoq
ckC1AzEcKGz6CRHwaWEgCu0ihi0xW7CVuF3Sew9B2cSx1ZRgIQT+i2Jb942BWLxVubw1AY20oTPi
WzshsAEqZ9ids1XdgBvKLhQPwYxvVxnZeyuC6KYe6xcADQlhkbBykgxPUloqTPkUBqQqDT1TvfOc
ON6jt9i0hu3sFl5Y4kjbN8lkNNuSVwKd9kxoaWOwGS+F/6MVvX2uwMO7gOgtpLIRvTH+b8O7DI71
jUiT9ms+2c53H8hacZQmHzMcWyptNyykVuIP/sEPH5J3u2kHia0DbILPYM6LI+jiNtRqn/Bt5p54
zXk67WGF2Gi740Mz0sbuTJ/FD0zoyajPw+g4L5oUUWtTWlVFIVTATEHka8FSMNlx/l/2zmQ3ciXN
0k/EC9JI47Dphc+D5JqlUGwIDRGkcZ6NxqevzyOzszMTqO6uTQMNFFCLAupG3FuSu9lv5z/nOyGe
mnzFBe/87vIYwJoDPfiH6ircABaBtztfqZ6tuSkn2oJNwnsrxQF4Q2WBOalWWRA4uxFrEZBbjG1d
eI0c58NPt50IFFLXZ/1MLJ9WdLc32Qc4fk6BSJQYhp3Fcp4g93jeIZkaZhMkEf2icw18ku5xtz+a
GMPvio+AjlkVZSa5Na7tPtpVsYQ7utV4AqulYGs6ulV7HHwRfJfEalgqxNDh8mLTtQ3czcHxd3Ly
0jeN0L+isYSJrYtTB286mI/JNh00zxkDLQBumCODY30ZgobvNq12gyQL4llwsKOFCoIhLHeegoPW
xwrfPymGNUhccTdm0FsS/1rh5wIPsKThrT5XhySSM7ZEMNYPGVrDVpfgRkTf4dCnd5Yrd4rvTSwl
IBP663ZhV35Fi3De+CS6FKkQ5esmRUkwzLzoPhi77iZLZ23xNxbB4+IYVW9thN8nyzjlLe92fn58
KV4pz+S4KlwK5/dhn5m3GPbIc8+G1N6ohWgUkdCkd3CtN+PviGnwyyPyT9IhvCrutUs58rrkdfPb
xWDerRcrTZ+9xlD4WPfCu9XkLldK/EEgCT6FbI91lW6c0ejfyqK/q1na8kkvHCqrpoqbkd2FCdQq
rpKUoXIYZnEYPXcO8WLN5kR5McVGSAiEPww3LU0CeNqkZ9yUa6xqi0vJNE86g+pj+yi7oqN5zVdP
Td5aj7Uh4LQELsS9MlhCEkkdcp4AFESsA560bEeNjaDyrVNexNQNzkaxQgtSP3qu2UUj0sWGSZCL
smiBtxCqYMPagr1MFj8F8dC0TEiWZ/jRBl794gwlsAll5/52zBv7THCX2BYYXJz/ieyLNzOGUX8q
rTH9lbMvwJ4YgPEkYskKjQCUnQyrRIv6lY1G8axxAXyLMqkP2hgyE5QbVD8qXsbw19wu+8i8OrF3
PGPlHfEtNHvXqohSCnSnc5RMjIfkkuAYNxXmpA1Nah6HAzvXmWu4bh+6Pw7QoeRjCNMUc6g/Wjxz
cGZCfPzjHmWhyZYWmIr9HMDfXmmr+AUICTkcrwnu0+6PE3Wi14cChKtL1e+0vGB+Y4RM8eWFJ1WG
9ok9DB+4mG/+cchkd9+7WAURoT3N71HyzJvmJtsrPFyYXnBIrK06+0azv1oF2LOfeSXLBzJQZydc
YG+0NCsKsVzmNH9JF7/cUCLsb1kT7UFcUI9ZW8NGOIlYaZStni/AHaGtcGt8qjdYVdi8Gxg/OnRW
ev2CId+SwuFhsSiYkmMx4vUE15pffThV61QPGpfRfQkvaTM4TI2wLQ3dWnve2cVNXdF4AZ0cFpEB
d2hoGaIeBNpgVReHkYuN7m4NuzXX95Xf2a+QyUXPAZtFiPL9WxVP43pQwn+csGAT/s7MTlag2FNr
1hshR/9Qe3N0jIMYjyILs2TihIrsTRS36kzgBG5TRz321u6K6pKGdXRapk4jVYLAXy8c3r/Cnn6i
0EYaRtmmtnsaEOSq6L0mxHkKoC79EK2ffIdcoGtcXTzOCsiggzfaLb6ZOGXfNHW5db9gdQzWs9vM
TLxseZ9RrO2DaOOwWenIOM8u7MIzTfdEXyOL9JKfTi9N0OY/Yxq/9VrYxvo9jUHV/3RznkEMAGoS
uyrGNrzvMpiqnKRi3gzKS+yjggL/bTkDpl0nZbKc0ogLLJtp/Fmxpc71riC0CGM9jB6QAcNsR7B2
3I1ST7xx7Iaw+6icOuaZyaSwya93ZhM2LOTdBrwUxhpX5xtmJPwBf46dgf+094ECg2kzj9S/A9Ow
+FAAhKHRTBJp9HaEWLHLiRqL9roJRndcuZWDvyvQzq9GKhFvMA7mZhP2YXSMpmiOwN9rjNdulTJE
a7fwf4WJWyDWTum5172+GKLxwdqmxog2Syfzv7rSG3CTYk54QBaoD8Pouo8E3aaSFTnRpE0cQiRM
YqL+66YhUg2h5hoKU6RmCYj9CYv519zYeE2QFX/CZMOfYFkNh/RrMNe42R/R7/+Z9PnPyuf/+P+I
oeE5ocBf+Z9bSm8/UiylfTp0/6KQ/v3P/d1Oav8FngKxk6z4lRrxTwqpILfhoI46En+owwPkHwqp
EH/ZnIWcCK7AU+r5yKr/UyGVf/k8leh1cwX+fJxR/xVDKVaSqxT5L1EKWr88JjYXM6mN6PpvjlIx
mnAehDVvaSiFfewreqnnqQdSv6Te7yQfSHQNJTSOzQyMp1uFf64d588NZJHVpEI6o0mo6mX9ozRe
FF0mThayvlUvvtzWd64jh3sMZo/7r/tzFxId4F6M2TU2D7JT6s3yqId+so2n6wdCskW/UQhcvCK9
isqOrvJjsQEuyLY3S5soxGzgU1rgT0xhmEgF9/nfRkqDlBMAuKiS+2pInN9OVnvbjA0Gj/h8jI7t
dWIQ4BPpRMiXqdw4qfYkj2inze901+gb+88YIq8TiVN1+jQMiNubTtZTfIn/DDFVyOX/yOz+gyAZ
9DFt2UxAbSB4o+nYpyZdpUR6l7nzshtvcp0ePOV1rBK8jjE2TL2XkR/JmKhCi3gqFhSmMiO6YKHN
MVPZXe/aCGuoTS9+27s3lu2aZLf04VQcrDDR+ambGwD/THAk+PAJ283K9BG+c2oFvQcxkEBeN7Z3
XRczkOKd5Wi6DqlB0dc3ThemD/N1vCUc/yW7gYm3n/NrAVRUSjDO+upSGP1wFXmFeuNvQ0Geku4+
BshNPUnRMHWTSmQCZ5bxHjHALclt9WdG9/E/RivkR2Z34OYWZS1E9CnC8m253HpDQKoyCXjMrW1y
bNaBPV721oWLHvdk2eLpFtEBIz3oEF4coRbyHkOMo9cqjPvqJrQH5MMpKpBIa1wEB1RH3jI90nF0
tL0cMgKPEh4hWLXHiZJmXR3EHA7DxnFrIPXJQsn6ZvjzgKKdQ8U7mi+mAl5n3ZttWtIEuE2Dxhec
zs383KepVRyy60OtuT7ZyrTmsZx03Tf9v8584lOHhk/fH4+/qWOmJRFCBUxKihokaz/Q6wsRiRIp
i1cZulHsn7LMdj+byBnnQ+qMIVyLOenRTUDQm7XBp3FyNbZrZs4uvxk6hUChgqt52H/p+5F68gF7
4DEZnfQUao2Q3jtl8xYCJH9k3Ox/LpHxz5HMD1PNjpfGJysUT3E38eSqCzWIZ+jvKAHEmHglj3Zj
nlTlLt/UDC23k7Q7HENjnTp3NLSjRsx1Lgg9VUszHRY7AaSeRbhEZq9GJQO+Vr4PFi3ZEQkLSuSi
xsCloVSiXluk1Z5bkzYQ0YCs4VO2QnfYAnqWN95QpXLTJBQOrhADE+c8upwJ0G9L77ZrnBEJLK0N
yL2sVDirazFvA0Mlg++QDsIZaQQOyJbB3Avt+NVaihjwxsTyYK6r74Iq51XRYWZKYm9+gwNdrmkl
CIO903YlBeAJ35uGurw71ORuTet5fa7sYnoGA0w1eGGw86gimuFteu49GiMTnwdm/DBO9RWd6bDm
zOAal4fWbr0Xp8x7stg6+SlzkUbYpocifshnRa4rgOYQ7yOALTve5+nn3FiUHGQ0pkzsXh2QuiCz
npVvu0cmBKisHuRuetF97QLGDPziGydLd8JBEGEkm8PllW1I9dWCHwDVUrgzRhBuHCQIXhkMvXrC
I5LoS9rWFnh9cbXp08CjnxqtYqRbhnBvkzI+9GinZcsgT/f1afKbYtzPhtTDql/sawAH1iHCasxn
dS3ttgcmb4K7ahI1wWYe804SB9VLmPWWvdEzX5RVhPRGOLmWchNwDYZfJf5JXAKLu5cdZapV+rYo
y/4koutsQ3zs6Bl5B30mbbFuoXNwhJdk0lBn7bWXqPbAbgQBradYlGM/T4ZTa0xUPVMK6NKI5DXL
Fkto/FgaC43b0Ha28oUOpi0dhTh+MLhnD5DqMD0jOSEuXfNZ1tlbRPYB9xmLZqLsMb/1XFgUYcKR
A03VLbcNzUjAZ8duvMeRkjzzFKmKzZTAWcFEp3C9OPJaDhLJyrpG8iP9EpEfXzivHIU9mZ+8Ql72
/Ad8dxacS1Phtlb0F8ILNtfQPx1kzaNqBRR0zgbUQAZfnwAG8744KhIu0B9QYLfQbfMI47maAcEr
+PgxiCbkcDaH81w3aj0xH2A3tFQX7yiViQ4VtMlvnwawt2rs6gdrGgBozK1avnI6xzveQ1IgR1Gl
W2/4VwzlmsTfcnQqL88PmLZYEyhlWrMmrY+vg5I0fgiY9jGIAC2/7/PFMCB0rvsRtryi1iGIpGeD
XHBb243GG0btTc97D20qwgpBZXKQlJcZNtCjG6bTqzY8XKAzRBRNWOw7s9IO2UGErIdu82gxz9Ni
h91GQ0PJYHug25BOGMNfEFLNAaKTc6FuBZWktjSSPUYdtlAVVIR6EyKN44yhfeHOY9g2B8ramuje
oJ9idtZBeosEGL370sgHuHrn1s3UvAqG8nEsI15Y2TKkxCnwe7scchvSnNYBZwz8wHH+zJpiWquG
M1PYfe7+lB1a7DoRS/g2qNH9jVIcs1Kb6w+kfgdIYjvlR3vWgLmvFwDcoOzJeBkoSj2SHzFdmeHt
F+qR3vHg5LSBLfaTi/BSJlg8CtY7K7CkcFUAu6TIS+yCsNoTNwiAJqAmxmRYYO3DwsbY9OgVKO0/
U2dIKEQgrQKicznMpQ0ttYnQEdNGs9Mt+I/eZ0mtQ1oXxLAHya7PVkqH69r29bCtAmUC3N4quEyt
RZlf4SXfYC/S97Q3z5bDxboSWeKpNUnOeqfmxmP1AO+D0SMgyt9xFvEudhcxHamA8z9bK23ohaNS
0zpNWXZ0PJ4v4HHCB3zJpHVy5TwTq2t+Snz79cXN2uk3walKMxvkorzzB4AOiLHaQrYTCzhHEzYl
+xFyBDyW8/kzoabyW3uVml5rtiJq79fAUlvp2t2DjrGLbEVG5vnkgX4fblREDHSVJNFoYKnEzbeb
FBOMJk+k05E6UvaTFuMcYiWVCdGpqtzpqbVD3olwEJCxor52j/Xsl8uj27WPU9/k9Ul27WRWLlTQ
BxNgCybnkd6ioqqDIqEA2XDuhn2XcmUNxVCiSngptnUe03xNGMSHe7V06bGEDXaqqIfCc63dO9vz
UnZmgwaijhMY4RjCHI1DCXc5M8h3h2b2Imm3u1pyxYZiSMEUXYevlkWNF+IZHPtjiDOy+oCCEwFU
YzR6Nirzvseppb808brqboz69nWcEbIzJH7n5OKyv+lFHRAUbRP8TLbnvPrMapd+kMk+KqYESQxP
YLmXpe8VW1vMeIBB5ZMlAQf0xQVZbLiyiIOxdHbfhrj/EF0bp+t5KqBUk2JtfiPWtW+OkmSgHRjO
FtSIkYHDUqZ6hY+VPGuIKw2zGzksm3nxCXbBLIk7EVP+sWivXUftUuivwSurlWd5nMYxVY/M5B/O
vPigcNKnLBd4FoXLyT/M0o1OMAIj/2AvzrTc5OwYoK8U1ZhdFIEQsYm0FWQYClm+HgRrwWXH/3ZN
AnCXECN2qjDZQbJu8PW27nweeVk/923PXlCJRDzRl+OojfC4ylODc7YzffLIZ385LHBNUJdDrvlN
tYzjvQohLRC7g91V9O5OWEwFqvB+UYOEWNRchbe0o3X1SEmASd8A4aeo0YJapVUJ6I2JgVTgbeO2
FFnoGTU1a1bzSO6j9dP5REVHDXjNB6TeTz/zUat2N/asVyilCmCLuyk+zXaOhkdtxcs+EfhBG362
x6qau3zt+lVeH5QVWf4mLz2ltrafujlrFMt6hx8yWqfMajAjjG4ZvGh38u1NlXkOTrFuYoNbhAGZ
CC7aS+JdH2c0dOd0J0TR/KTMHBe7WlFzuWi5vLv4634K/iv8TaZTGwooP2+A5aQG957bzT9pDWWX
o5zcu1MpG2wGXE7YbJkY1scuPcVuPQP3a6E8m6A4dpRCqAPuBu+WR0MYn9qsEZ9ZTUKB7HcpNwwZ
yC/pErG9XvJ5/jmLqw9GVJ4n+C3GEKhbZBWqbUFGBqRosi1fZqddafpXP/n6+jd9DvZ4lTo2t/vk
VckhJjHXbCaaNLXdQhBGvy/vhM0whFXWVs4JRnlMiJmwCeEBZWW8qnjeYD2XBGyA+oufcuACW1MM
wvsVMYxmTjMWtEDGdIGaF4zIjke4y42yneqheUxtJ49TOjrv1NmBB0xld8gbjvlFoGGuJLrnvsuH
etvR97IpZZhk0I1Rh9eE5DNS+cLvf3pWC/wmmOTeBwX3iqhIkjyBf5aDaij8B1BzdX9qa8oqNz2Z
f/TSpPK37LvxGY06QQGdBLDpNR7C+S5swgjI3KCib0VM9cntk5c0IoSwoqycnU3Fzr5slmCHvAs3
P7fDk+kdjTjdVsdmVs19MLX2pul8CJ7czUWxNWrsH6ESIXJ3Y2A2qlL9Vzak/rCDzTAQr6Lp5Ppk
H76pRZ/u8CPVbLWEHRArqJOES3o29gdJT3tDuM/5jfy8PGKpghZZKP8GL4jPFiYBJ5bG+raelnMS
RKwo4IU3Zt0SGMk9/6sfGXigoMA4EBVenpRXkmjtfZ9B0tST774tS/p9xVvyM0ZuHH31De2lPPYx
BKlChfy8MyZknFIXr7SaUylJ+UMBb+5DruGdwpD/k5mCegwOP//Jyz9sIeUWd5Nk0K9wwxtZbQnH
yGNOlO0pbgZ734XsYTg4N7iZ3b2DNf97xKgBDbTzjm6TH5YqZA3oj/RNwA2qdlnZuU+d45gzWxH7
MwKXfkY31B/ohuiYMV04u2gw9nworhWNWw5J/bWMPt7PKndaPAcyPA05SZ1VSyFBsZ601X7I3A/h
cfmtvDGj2x3qmZk+RzjeZ1iLDw37Vz4mTX6vQ9dcaJ6WHWxKWq81ljGyheQKf5msz8nKMkGupVeG
z0b6PrhzPLx+X3m8iQuEYtLLG8Ek/6uw5m7fDe2fy+RHG2EKo8hFjre9zyE6+FmdrRvYUfG+rKPk
gKVm3xZhvq8wra0ctGA0ZL8ZXhh3Www0sLvW8583B3u7TUvy6HcIPIGtUr08sn1a3p0i8R8rksQz
gaGM2Bz9uf2qskdnTZQFAEiW7mVdHLVIGmrZHP9uzD06DdiX0I8g64phxyq9nTsiTifBIG+mgvfp
GHjtD93Z58AxLFxtGcjHIvJIXUCAfChsFjezTdpxjT/+R0vb2w/K1SleHrvugpTtYNY3YtdIVklF
T7cm9RhrJhp5n7YS8AE5mlOD+bl1DTGoOaDrLtFrrw28s5HCYZCKFtYN5EoqfHO8kYFD4aG1thOX
8Q6XN+Odn5Q3HFTUfy5D+FZBZKUDsWvbdeWC7WLf8oxHKpr2yp7mZ9+nohbkJ2J2G43yLgQkiskg
882tLiy95cQ1q5qYxs4MCdXcS9KI8+xkDekMWbPaTft3KwvtZ+m3xBDndulflili2kty962dM3sf
0P7Gb5W62cbn90/B17ANegx/p3bWjCE6pc1NSsmcs+TB51wVH5gZ1HquHfSCYSl/TSaI95wP9WNL
szTjUGxdyNZgxYr125BxsY5OCbSF6F+9l7OcENjnx7QugksjY/qRBp4DwypKed4QxJXqjCuuOuKk
D3/Zg3tv0RS3xi1OPWAQm3sfkvV2tuiDANNhra7CScYSfp/O2XD05wVtytSL/+qLUr7L3FoTzuQm
ScgrBe3Q7A3vDXZNDLbYMKT5pCfJfcFTZf8G/m3xHogIUkDBz3y5DJfGYktym06kFvm70gOgmK9W
OqLfWm4/Hxi9ze80zMr7vJfigO+i3XZ2iffYziH8jQYbbEgeYnVFqTNJLTIRjMNkVtm1K/Y5IErH
B9st2fXKyuHS+5tL9r/XCv8n27XtCAGM6X+3Wbh8JB/Fv5Mq/vHn/rZZiORfQgCDQuDFA+9LH2X/
b97ryP3r2gDgRbhN8cHZV3z1373Xwv8rEtKLmHtZMECL+l/eayH/wpQNqcIXri+vtvr/ymbB+zco
WwieIhKeSxLIB2EUsWH4Vw90noNNcfslOYZJUlwaj3XsMeun/tK6FZ7j2MYn4Gi9ouli3Dh0LHC7
oonK2Uq2pG5ekPetXUHn/WYKsh5bELWYG4l2s/NTlu2pp5L3IR4RD1WdSAp6bELTdnkBnUQ3bhst
943v8FaIw+LWJAUv1TZ9kfFMJRgYq0M/T6ggTk97mJHPXUe2chw1z88xCTN8eGP83GhQL/tIGkSe
PlhajKAwBli/6zSiLhZvKul7mkYBL8XTvLcBHNDvRcj83cLWpDYtCtxWLk71QodH+E7y+gT8Z9lZ
InwcA2tfqYERzfU5zY1ct0NA8twu/L0qKfhwE+9gSrSncXQfm3m4SZsOMTcI101t49id5ckq1IwH
kncQLxEKla0RggcwRUxVhCQXbzrHXX0TKEQ61B25m/pkx3NZrDMO520pGUFa7Sdf6ST1iWwdBXhJ
ZoGpAUlVX50YJL+KnY/F8B0VuT1nBTjYwxzW5qLoDLuknolvCKZgrjLtCn/DTd3kPtjf0dq39lx8
zJ4MbqH/OXiuwn0m/QpRnLq6koVMbmVPiVcCAOkiHhDj1ReHdW+tybM8TESWWe67SELNWDyFbUyN
pZu/jYTCZ4f/GyNJc8DRzNnnlZ/DFD+MoL/oGHO32RD/Bvrh4hguI/bhTYvsGtTv+AwoZsqjbV8L
MBdLNt/6GB63ovAR6PtwibCMFM5dgRl2U7MKa6g1X5lyVlsN1lZf6eULA3sRgeUkfS/j6tiVYDVG
mfHn8+E+o9ktV/JT6xeMndPeSuNs4SnBmMrTFI8aVyiL3eWuJvqzq12Bc6Vk0Oyn4T5MxbihL9C9
ychArxW+TdSUfRpLcv4TTvyGbrD1nHX07AizXOJXuFHpbdqOJzDgHlqiLu1vwg2/B/xvG6rC6RgH
b82lDE7zOb9em+MYQW5qmhUv/GSDD+pgmfHBEnLCwNDPLyTb5FFMwa5GaAWNDCSLMGtyKOskfSJR
+Zi6E2gkE6wSbBi7mfzNetB8vYBh7GJn+llIisx4YDU4R61sHw4YsQrCIUemD4N/oH7EGYCE6rje
iGma0dousOyv+p7bb8Bjcjf75OXMaxtaHSX3fnWvgcev2XLfgp2CZab5OYTvOZ7TpDCXImNwH8YZ
WJPubqzFfjRz+qwTCu/5rWU2b5s6rl/z6om9HjctW8yDBNtPftDQ1Y4crejc4+PfXcxE6BRzAdWQ
5rZuzXHu7RdDMmLFWDlssKM8Jl0G7dlC8WrsF6qAMVkaXMcz+hh2kLTCMxVqZ9+CA0WJ/vBii3mh
6Jc1VXJlSjlgcVq85VguzgGDLwfa0PrvU2fzz9OZvvVohHuK/GqXFMTg+Mb6oKuoaYFfascdEI6e
+5+vOqvkfne1tzkIykGmd9Q5klVvGySqtYNtCMXUS8vpUrGYhQ3UShZ2QdQz/0UzWrGjozg7VUuf
NG9QAzu+TDJvCHZWZAAPWF6n5EYUdgJ9plcYbschxIPoFhUd3F2rIGTZCbIgCbjUEL4zc3slTEuE
21lKDKUE7EpaYKus3oft4EI3mcRtmMzyYbYCSkgjt992mec89pRxIz8scWnvETJ4Alqdg3Erztij
1TSJf6I1tBqzfMESif1oam3HEkshLtZlLNAjJ/vHUhQKqkxaOdwT2HSi9dxhkL8hqyYeczjYLV+c
B6Yz7NdZprckZhrs0hWqd2jvwFy+DNONvzAYJ7F9C8Ec6CkBuxUBCvzPiianHE43ZXL4m5yYfGgT
JdQq1o1euR57HnvKfjZ5pHcm019ORTVb2Lm4D42gkLDVWKU4b/2++1TBZ9FaGK5FDJ4sMALEdqRv
XDIqtHMz7ab1A9SOxwyr34Y30L2D7fGQEieAYkHt9Nh6JHBpvDgUdVyulXKpKMb/lo/52lc4MtkG
IN0szRdrXhzTCTXimSGt36X6ng/Zy+I06rf04Nb044LVrqiXc5YPGlxjPbwSZTKbzGnN76h2ECvg
RcADxjJoU9kaKdw8/20q+b9hlQneUkxC/7mp5H6sso/Pf0aU/f2P/D1xxwDnQqJkdiNjBp2VOfIf
HFCInm4Uhr6HZYT03T+mPlf8hdMkAEx2rVXyBTjNv9tJRPSX9IRj8wdl4Pu+Lf4rQ18U/Hvkzg6k
L4VLeMGT/I8Hku2fwZxJkuS+IjCwB8LYHzonHz+uCGtWPW587xZWf9YtH7QCAfdcTWi9Er4hzIQw
O0d25XCXyvA1ZBz6BmhFaSme9B0dSd5G6Gw+W3mVgvy0fFpSZIy+TyA8mZcPf/Tuaf3eYIWmv3ou
z5aFjRN3IgmIOh5XXaQuLuAgQDjqlUD1d+yNRMBkecr7pt2TIHeuoY583rUNMWp2zGrLzeC8FFJB
Z2zztDi5i1fdNrlZ7iqQUF9jfrUDhL7/aSCSHPj36Tu4h9RjehZ6feN7yauwSXd0FhkHz4yKHXmc
/5TlWGzAebf7mL1WiXW2aL4nm5otr62TN6/s9dGCiLEJfAdrQFU+NCpnv2TS4ZRBkjlqroI72Bfh
vk4lU07f13jhc5aj91SLzAcr96tzneiREF8v4ZZXAFPSIRMveIR5z8/IspmbXPoUc6aIp3pvlcG9
8KrpBZBZ8qstVPcDNJf3UNrEE2o7jNCv22uNS91s6XBVT1NWiiMR/tcMEe+eXlLniXtdHlE8xvNQ
xupmSsPqVZPwQyywWRb0iSKxmK9RE7IPjbBwgT7ErqNVAA9WNYL7E5hsZveGPBcT+5q3MmP16Lc/
fISxNf7b5ovygN8mM+ECfmB+SwnRkEdnqBH5VjWO8zAhM24V5vd7wKrRD8+fmxsczt7ZRQs7jiP1
hiDbaEXNCbqsemhXF1O5FEEvDV0yNo+Cr0aO7R7NCDVvhtdJKkWfStuLL7qgcR1rabkenNBhcWqJ
29YEv+Lu7Igfbsa/2SbW+tRbZX0qZN9vlrgKJJuzkYKCxCTJGi2wWlb8Esp7eAv5BZZdv4+sxbxQ
j+LcVUg968Sr2ZIA8bkUJoo3ic1UAgNigitbkiYMJr0ZHX5BGIlFdFtqlr2rtG76g53G7mYk9L4q
LP/3qMFjXmuItq1oo50/gERKsVIcB6xhlIgEL+zzWoLzlF0qFYS73nTBc5RbgOSLEhkltdqV3+M8
X0tiH6s4T5xt1kHlbBdaKZeKmWw2jL6Wwfvhj7W99RYqURJ2yLelXxtso2OwLzK7ZNzBPoCGV7oV
0ZsQqHhMpc9GMpvIwV/hqm32C67Xhlxil3HnUlG/1qL+lKnZ05ugzom8Yu9GO39gxFEU2PT0tPbY
dFgT7BCzqSiMVXWmNIbJUM1mIutSTQ+OavWjXzXvzCOfFS5xufQ3fRV8ZVjd75c4Dw+N1Xm7jgAH
h8/1byy70L0Cy4p1gxrYe48hoVNCbN2waVnJPiWRGlb4SqtVrNjtE+z8JnF5wVo9b32GirUz+lzJ
fjO+pbUWkCxyrK+5bwOzy2heMpVztjMMDYi43nYcmuDXEObxjnyEe9uNLl8mO3C2MaHXJzcQ/FRn
9hSeieY17wnSMBSg7PgcV9vQMZrI2dLMb0kZh0c3yCitzq9oQzuoTzPGvHWQT/1+qjNDH7bES+v0
EHh5kC97Xs3LfZgscpcELok0l0eIIbGL/53ftsllupYLGx/HSod9HrVMZjEM1MaM3l6MDE4rksuf
TcYrl3+6NpiVWOaU9sAyiiqVN1Ox+CRc3dww4kwnu52rU1XokHEmqj61rAZ0dWEzJuX2I19yJCyV
BjHo1dZHvyO8+OKrOhDrAUfONq/mEYqql4YXFEtc1KmCBJdNGWb+GGfzHJUvrm7bbWPU3iocNrl5
fyi8OthwYcgfU2U9kMC6GNYvcZzROqfotp4MEaWF4o0fXVIuLILCbJ2ZAR5jnV3BQgUUpewqzLsU
sbDOGvn+DzzTCV6q/VBJitiDYpvbY7FKk2jNBnYiJBLcjBnxRIKHEExc7wwzBF8Eg321TPNZ1tzd
qGne8JRaPtiWUX/nIcgtXSfOhsqYWwSGh8z1MTRn2Oegundr1dvXCm+97F0Cf3tXcoJLfAvrOWZq
Hctl+sUL5SGdgpcMpRvvBX8BMR6Q7iAy4OAkcZnJw+QT30IUYJYd2PAUcbcfbMgYC6Gpn5ie5KPt
F9OZvx3K2XSgvuZ9yDn1C/XsusGFkMIWhC51MUVSQuS0bNrDYotFd5/edJadnfCLeccgw9AS8//5
GyVQ7nvvZnqj2jA/cktQVR83T0nB0860I9sOZ5o0gOu0an7ggUrOrW+Gu6A0zbm2guEX8Gw4HHK+
XoOGd3deVrte0iRM0WD02DP0wnAmYm+PP0ZBci0rz6POlotTJrd1lwqu2aJiiV4x40ZwnnEpZRyq
WMxxUbRXv3Z/4+L+KWccRCIdqDbN3H0NA5S9CW3ObcbK3Mp5zDjLwFOfSXkOG4Ld7BT4p345vYnk
ju0pP8WiF92Tm+j2psG1MrsEYQITs3XlAaljKc5yAJ+0n7QafHY4evhYuIZ+Zdhe2NfYxb2Df3EC
m4kQTr/utDyTFBqeIRO7Fm+svBSAsFT7wDN12JiGjhUwJelGDmUnWVQZ+5Wj5/oIjKFWtdSHaEEk
HVCds1mui75Rd9kap73/ZOXpjPEA5t3+P9g7k+XIjTRbv0pb7yHD5IBj0YuOeSQZnMkNjEkmMcMx
T09/P6SkqsxUSWVa9LXbZndTZiqJDEYEAHc//znfcQJk+JUV1vcFhrqhLuW11ERLKZXUHnHokShV
bFECvfiaFsNwX2R4BLTadTatnbJ6W1bmXaStHge3u1HUJdPaHV41UbXBu0NZqtU+Y/B/qKYM00Oe
WBfY9gooXT5uWPa8c04AMFqPeuo+x0RnFoptBWzR9zi0t5YKdtRZH5vI3fVN3656DB/BarKpGufO
wo4XMBlOSUipWKiNoZc7pkI3WMJuEz18Z0F77KvuowbkzLRAXBVBUG4Cw/aWTlxw7Y6TwbrLLswP
sYo67ip2pvFc1Db9sjWEVWu0yytfhLCN/CDE6kaNrBfa7RXjWopsipI5pYYItYrpxLzn8SuBhEIe
I3uh2Wu28PneMNh1Qq4i9R4dNVKHK/pJrB2TDv3CLm68g809bWw6S24MAHQiiz/sgA0sYPKW4B4x
uDJtYZXV6qCFHOlqwUmeipd6pRN/OIB1mq2txrDjhK0vVaW9EaIvdmOZpqdejizRfumsUWEr0pHO
sFJTKE5171O3o9nlQbqduStUzzjFj4+ZNpQvbTy4j53P88/smL8vklHDydg08rYqZXHt+QZ+51i9
yTTn7/WqYt2z+iASOXv6bUf4b81z6VRvuBTFKjIbG/mMFrUmiQ8++eYnQVjoOc96bR1h4XzI7WqV
OUXQ8nVEmKT46L4Omo8GHBnOhURUgOCV6wJXXEUsv0xSKEDljqOFs8Mp6/ChZsHJDzSmyZJFCr/j
ymry9glIUnkSkaxeqBQzVokAkrConFLjwWOFS/Bx9QbUZsW1w9k+HDN/iZ9P2zguvruJqSV8rNZ/
yMewvGC1kqsyxG9oVYV15VA3uWcP1t8qM82fKuq+lxZW4NlsPd4y+aPFmjbWD+DqxHIiJ//0gDhs
B8gCQJrYQVPxbZ+gn6CUTVqevY2Zm8RbA4nvFuuW3Oi9Xl1pThk91niTeMgW0BxaP7iiyVHfEk7S
rwx3nPs/AtoAwrre+1Nm7HQ3D15zCJlYMVxz1Wt99kH01rvSZCEeR8NgftT0pOOttn7BARTcJqS4
7xSZyEMv5exNNaKOD51e8IIzABE7fOp1PS+reXipY3uDXBOyVavrxzb0MSjUQ3/lWshyTl/mV+Cl
62PGXHM9+f7XPu+J80wFCK88Hdm0DZa/SSZHvhgDTTgBQu1tPzn1emiM8hjUscPO04HS0gjxymG1
nJVR72vR4Pz3OPrtw1GqayeIoqvOCKMd6D224nZeHhS0QtYL29sAa5I0Q0U3idbnMN3Yk9OkYxwi
zSDFaXrxlTlV12ThzdkeRBe022QHOWGxRFL19g0jjJPoq+STNwph1yvcY+KGKGBpo8hmpeOn8Kf3
BtgHyENidAVRthUEPmPBq2DkIP/MXjH3jz5c+i6h9680vLNJmGlFGLhb1omInvCDjKt+Sl+UJGGL
QdA9zzorLdTxJtezcanMuj/Ox3s6LvOvZV9shcy8o2o8sMkVnP9iLOPHMDQ12DEY+Vchdxv+AgIb
TEkZrLSVQe5AJUyuzfwBuCQzPqV3j4EucLqV+h1BWn9j+xvZ+1sjKZMD5amXuHdWbtDzWBnZjOs6
owBjvBp98GZQ1KCSjcN1bNdfAgMiVzxkZN1xUKzEWNUrCtxcTttQLavJsOiM0OfZvsWFmvpgZCoi
c20avkyhfhXw5FynukkoBFDdRpWEYrtCM9ec8Pwd00qKmOyounRFGq30sC53Xe1Naw2JfccaER+M
rmCI0GXyup1GG0IjANRcBOcO/nrAa+nBIRpanCapyUM9TGLTXBETq/3F5JlPhApJB0sG4yk+hVSl
wVIVWsLgQexCdYK00y/aoOvhWsWSJIE2dHe1iPMXcsXcPFZo+O/ABSdt4YfuAD8tLGkcRAO8ZJWh
3TLvADy6r+xO4ils0OrtPI+vVJbkV3ETG6+sfRWDWxwOE9DaJQ3aEDqnyKCej6rC5xYx9JFxGL2q
HScWWg6pz1xkORDbvEqMLd3TzRbTpXNb0S5yGDFn7QWxXLg8tr1tO7N6d6oYO7YDFPhFKa95H7Js
WtRFwc1IEd2Oj8Y7+gDf9owJJDp0Py46h7xbpOpmxS+wnzlF949dG2V3TdnbV4lrMsE2coXhU6+u
Lb7Ti5mZ/DH44R4Ds/9aUHW75gwUHUK9M65HyHaHdvC9pW1ZHYqBKFOQXJpxzTprrGmjYwzuh4Qs
R+2kxUBBEyynG5ctBaVnKN8p3i0MTASR2KDH3LZ64bl3bjpoNOqZeAYxF531TF+b1Rz4DQRPrC6I
dpisk4NXWZRTNeqeWq03Ej1nagG1RdxHH3BY471bVucZOLyEPVQWsPaeao49mHUw7BvjufXGV1Xm
2iGKw/DyP6J4/i8KyJn6zF37cynzv6s2f3sP39L/uKnePr7W4Q+q5rcf/m2U7f5iG1hQdPJukMHE
PLD+bZQNEMz2SI0J9EtDuv8smka5hILl8F+bJlqny7j6H6KmQ7cRJeSU3GJpRhC1/o6o+e3Vv4vI
aTOKzMarZM0tRN+1DCnFxDgO9XAvTUZ0K9/oM4f4qhqva9avB2Rze13UwFxXvVVibc6rLr/PS21c
VxiDPtqg9OLTqHoDj1Qjpp1mzlVxldE7aAHSIDbW4zWFKOj6IN0ZCbF5yKUR7kXLJOl6sNMK634y
9Y+1YyW3o6vnVkp5kNOJYxFN8jxNbXKDkFbiEi98NCxaWBvOt43yNmKyPFpYjE6/xuGFBQ2Hbn9G
gqz3ZIfGbQsmESA8p8w0hDg0Wd2wEwOuacpb8OmZLYpoCvI68Pzm0cMBunJ6cg9V6yE/qQ64VcNX
ikQgaE4dZsutVAzL7InJeM+4byedagYGd0bfpdtAGfivKn0U2cm1I8k2CIg60Qx3PNQwBfZUMTBl
r2xdu00wbK0H1YjrbKytG7JawV3ZYzuzqgS5qhBE8ybWzC421HWGzXMp0UOvUZMEriW8n50lQeKk
ZbEBpwU5SgfqbOrOeCP7wlxqpTO9Gfz6V1AQVDKkMVNkw+dPmLCC9gnx/SV2r+it7hzjNKSV/xxy
UFnMDV83jR+Yt3rjpI+VW7ArqNmq7Cd3BstWpd5ygPDgeHaZeUMhrXkWk5fvDC6Z69ItjbsoEO8u
ee9bFZbVp9W37RUpuyQ6jGPSJDe5CusYXWasuod0tItnvOmqhfbhejbG0Y5TDJ4ijN8pjDi2P35m
T3dmORnqHFNneugNM2K4q3fZK0KmASmTLws7tUtJ0MrCBuBghc15OZDT01YbgumtJHbjrtHBKMUk
99+daXXogHUAWN/E/EuXKskhMHZYXdND1M+5FoG5gehZqiW3fV72GIVkYTF5qhLIMkmaNfESPxyc
UdsM7HqbwzRgJasTZpTUogZXFAl5B1wWbLoTW/oXSkGmZ5to6tdWOe0Oz11jkidQ9tIqStyrLOFk
WWSb74oROMZhkJEc1hQl5Y+OiJPzFCT2FY7b9jaIPdbQ2jLuiVZrm7Lyg9tJS3TSZGCm7qa2TO6N
aYJqU0Y+CyLgiYMje9qLSluoJW2K7ilM0g51iK5CqgkcdTSyHrSI7cTmKuUs+jz6/WdXtBpvta1N
jCIiFtuEgtDXyhrnVOvQlgy0c5m91XrY3RlFaj/7nJAoXsLLTFTToNN2idPFemUxM5CjIzILy6Iu
h3vDHvJTDJePsAeQMwqPckPsbCJn6drWYc0tDOZ9mwi44Hvr2DECZtuATR0mYnIzqMXe2UMzvpKl
0a56nTr3BbqU6PBmNJTK0vxxBi7Tr3TCGh96Bp0WMaiWT0auV+R9i1B695GpB8+gRIDtceiPsiUX
R4VfwtXNF3jL2R1yRfWA7ZSzcW3TZ0GNt/SOGuNtwCcqq1tgMd0AmMcvM6YxqCTWGSBJ+GWMMRcv
80KWT6XpI0yliVtPRyKPIj+O2OOKjZa7cJ38yGkPYWxWyXaqQPDsirB1YdQY9U4EA+fGWoQ3jZPL
L2owmjvZ0fOwVm4ypHxx7N4gCcao0ZJTm72scDGfJvKie7qs/XHTNEGGcFhkbPsaPQJPRkuKSTUX
hiJKTVLts2nhsy5qTCrsW2pdcMW2PTSrKW/Zw1rWl0CrR4RWmxLQpQHPh6ByVAbPOVUg3iahbWCf
wFy06QcNqNrOmggVpoxc8IRal5BnZtf3aGQxHjstH7J1qumYhlkDcE0m9FkvaI0aklWCDfNYs527
jqXv3SJo5cDEDAotGCe/5MwHLQx9vlkssUXT2prJZna5+178Vtlav7Uy7kLkCbTCpQ015L3Mh/SC
x5apG1b+tlhVNJHXS1ojOvb3jIJBR0Y2DVken6i5ihj7f4n7wlLs9wlELlDhHNQyeD9X1TiMBuNx
VAn0hPGS+03+mpRKZLuWYyotOckQ7ohBiDdn0twIAEfaXEmnmF6Kwayf29KqP4dAl9lKa1wKaOBh
Bo9jn/KcTTo33GdVRgTCbzWhnWguMMWmLagqDfEnAYK0woeqc8wD45umOjBC0+Ot12qkeoJK9le5
F1bXrqQiNg3L6daJsmHRdwFsQUaJw11l2jBqDJSGPWRzJ9gYsKH2gdMX3nZquYCWpjkqlwOG1UAm
lN24ZZJvvTGYqPZtqdNpbST8Rs8dQflWdu/hKMONuQ5rLLVIjdpwQwdLRpRU9O+gaZqPoEiBBrWx
zACWt6zP9IroxVsfSCyoCJTQLIWDgYGxEj5g0dMfFMTjY9DHuDz4BIHmebBDAFIUYV+vAKNpGKK4
v8ZlAMOGwiRZ0vTTNve2SGMA69jc2A5QWBBsA409vmHY5Vlq9rBNIZIvWtJtzwWgn+Q6I4TOhVfN
zya4NhQe8IS0KOUegKIUSVVTdADSONoOJVm8nOkCaqfHCk10gFQ1y0q/qvTUmxZF2QTvUzVZx1rO
ozhZAsdBu+EICgtFVkds5CUN0b0/joc+7TSsgdA9Q2B9anwtPHYOehtnD0PplV9F0su9TgnCkxBJ
+OjlHfGtjpjFttc1Y68Mu9niQW73Yx5ymqLZ9DMxUC82vkX+E5qj33fLZjKMPVXd4xpnmVzGQrNv
2EqplTNIXHIOeJ0lBizxbrtB3S4crxD3pNwmfDpzLpcKFvxShAquUuJyK5P67EUT9kptWqPDHqem
Ase1a1W3cD5p6C0jaHncMWC1Or7OL5MULpgZkDBLKM3DvSrcfD/jRHm6uJN7jnjsAsRMdXHgOVo+
0bDtrToZddtRlNznilTctfLmgEPQA8AbDL95DprOPtJ7NR19U3aXobZQq5AJdgnGImp4g8A+ha2l
wP1HzgslzlyeVp8x+piM5MSwS30N6ywLFkQQrGqhAa06j5U0H1SP8ZKZbdcw8K57rHKpd80+RX1p
honcNKUZtGuYoR/tQNl6pxb5+BBQZPKKYhDfeRZbQh6Z9Q5kP2D7QqgDTX0QfjzFIvE/cpY6R++V
qtVn8w23/A/88q/A5X/84/8bNOYZ5sGx589PUzftR/sefq2q8Ydj1K8/9us5SpqUxOK60G04H3CV
5yrY38whgnOUhTuDgi78Gd/+ze84ZucXlzw4bl2sIYCXbXzEv8NG9F8kTGfhYSem4snyjL9zkPrZ
G+KQA5EoV9C6uX1cTmU/HKcE9gi9LdpyrUnxwj5pWUtmmEGA44L4OrJRSeFNwAityK337z6pGwW3
WOX/AWLqRkV5U//Xf84Qk1//3/0HDbn2zy8985q/O8nNcdAk0esS2HnCmDpkaxXG065I/C99achf
vU1wbCB2/4tXM+d38v3LuQxZjbkPUOgOSTLzJxdM7HcUGxHY2PCUsA9B6TdLMAkFbkwz2RBBedaJ
U235ptHC0hYslNu5FIfqYtU57XOncg50U/AYZ8nN2LhnEQ9Lq03FotH9JwbRJh8VomVEJRxyW/1r
i+Sf/vXGv/jzPUr3eDjNh3IuqPmL/P7TqjJmPB2oWEB+agdDNK4XqtEYI3Q25RXNJAjoIEFDUh5u
qFKN7mxfXJsDga7OnK0UbfmM1hssyXe8aHZ+Ci3mxir5EhA/Y1cU7ZsS1OzQ89+aWR9z6KUWIegl
Qd4wx0E3lvugNPV7jSQ8wLiUoJGWrsYuWLgTVGd9GTM3Amtxa4t4F4z9F6TVRQLetAMTN/hdQ2ds
cnHD5LYA12uXH2M141CGxesQ0VLkso9ZNaQZGRN6BJaMItl7sm33ZujkW6bk6UpI3gxhrEe7Mqyt
ydb73kn0S47lmtWPV7bKLj1B2hzf4qxxt8qLh+0AKehoEiHhOM5Cyd7Xm5vb2ugae0UP4aEv0emT
YCNAXqyE5hNR1nr/xGo5MSSO65se9/iOcVl+aGolX3GBucsg5/goBYtK682zEpimrwMFKmvBDP1L
IZj/Fm2jHzrj2Jthz74fjPRCl3gBYitRG/xg0yGHd0OudiLVmRvzNrv4iKL4IwqUs8cn5bHlIU4F
iOii1QXn+5GsZZK+RDI8lLb3ELDbWrh8NYLB2s6o+YEiZiHo0Umpvq3LMyyl9dCqezwy+emvb16T
B9APt5MUJJ+5hW0uSVTb2b72/fVIU6pRFs1orNs0ZQYYiUnlDCmaMAGtQwrL4dF1H0XmQN99q73O
nmkcWLLENBCV6kQ15wMj3iUp0vzImVt+JUU5YlnS020t/HrpeLWOt1klT3XZtmd38PXP/7vr1f9W
hNYsnX33Zf+hYeC/6/ot+2E5+/YDv6mCzi+6gZVQUlHuOHSU8xz6dTWT3i8u3eXAqmzWOspa+Te/
B1zcX4jEICK60KzAY805m9+9jvYvqIGCQAoNJsJyWW5/L1f47aHOTuBPH5OgZX+4LKXt6brHKxmk
T3lSWsZPl6UK3V4PgR2RCJ7gmeqDFnKJGj5d4LpqsW1LNaU3EsReCBHXkmChAx7nADBj1JuwcSnQ
rITuVqtJNXCH4eRBr8tEq3aDRjSYOlMgSZKt+dpk//4VDLvVc6B3owO7fHwnQQuNwva6aO/kwToW
eX1jY768eDXZUybJoGpNSPSD6UX7OvCHc2vad9IuuOJdwaGmMOBRgQo6x7W7qWHJgDKM1/QpHNws
W7pF266min5ZhHUaVZoC4GAl1caFGwyXhRJvS7QMrErvzAzWuOq0OiCKF75C04iOo4ntINYQkya9
9jZKWB8F57hl39XveZbIbUJnD7qQoBBn8EfaRFRzmTyv5zynhx9e6XQgVIz6kBvNmztokkenXm3w
083OTl5TRs5XwNjGVVMOH1Pbig0IZHgZsXbllO5CxdMXrwz3WmCt8CQ+DaV1hIN7st141YztIbON
LUbvPKTwQHu3lew3/mB9pGmxrW0WhcQZOcuOQBt6i04DkOZUvE4siZSoA+wkOmPETykWTCbs7rMT
66cY9zqK5gruH66ddmC3EZRyJTmYUpNXVwsT7E6WqXE7RvZ2wAC0oP/jJqmKikHHUGdrO8jMHZPi
L6CX4T5Xjn6ZLMe8HqlwWaasYa9ZbSKqKKcL3s05ox3GA7+htQgTGb39XpET3BIfkNfs8N2jNTjj
Z+U1HDLtyCox9A/TMSmy/kTxzrU+G8LtqlcUTeATB7CEGWf2josoJWM9G8vhOdwaJeiWlnGrQdnD
PLSurGtz9qaPmNST2a3eO9MtrTKXBBu7FvQu2mfU70WHdy8qGyBlJA7NG69TJc/u8T1lP7ORWvqa
wek6s9WA2ZCC/exQvG5dtxVrhoTxcdA5HJeOpJiu6Nf5YE0zD248NoCeDYhxtw2jaOPkurh6lnT7
EQDIR40wQEbHQbtpviUFNE5u2tr9liCIO97sKi1s7rvYoaSeXrCIakJSPSQQkggW/lLTYvO2YriQ
LmIrA84FfpfCqtSZdH0JRIMiyEIfqmBdu3RccVQOI2fpMmB0qXHz+3YdxAZbllbLiR/n37IUmh1l
za41PDIWoTnX/7ApjIonjU6gKOJ+ljQIJJnE3OHqit7HTubdlQjjBg09T6qReV2Y9hs5CMSAIK8q
eZdROqT2iUg1BVkjmjxeN8aMRKA09QDUaLHDjM3PQSD5ngzWI2tohlSgC2Z5ljOa+KrKHnOIqUdE
dzJN1h9EnsBlKUN6HRPTEVE8Lz3xqpvB+JSThzt4TezfYHiQBAV83JULh7SN2jEZRfkzO42WSyce
yEkQjw6AQZE54pCZEJjpMDvyZzwksc4d0khuhYjYTxLn2V2NH/Jr75fKXkGHAItA+tRIbuDGZfFm
QoqTKGgk165CIuPjESNwSJPEYCLp+0mVArGRCCDkjQDMZm3oGnunrBqisJXWRhvPZcCN8gpBjgG9
Mb3lUKyW5dCGt14+6euZ553wTElAv2Ydb7QIXTQFf8BWVSKLEZI40IFivnKaDs85ge23PqcsA2Vp
KM+tqtuczs4p3mcDUwVJH5cIa7hnTn0fN+592AzP8NkGat/K8UWKvtxMmMkvVozhnEYK2Hp53tzZ
rqs2XVfLl8AsEZGtxp5eDX366J3WR11p80efEuDCy1d4jpBzq645OvzeipwzfEkEnaHvMmyYXWLh
Kfb5RLuxyuDV9RTfpVIr2YIS1dfCwW+3lFM05grBtJr5bhgzgWOFj11jD0TBw7K5izF6WdR6l3A3
UteVEFNr51iDzSAQRyRkuBVp5E14LMtg1elUtd6lrhF+0GRtiEUPQz1cycqO7iu0re41UBMy3WQM
7rTBfFk7i5IdKpHFcZf0w5chjH25cLiWIZgHDnvRoJjw59Txshrq7qZpxuja1nLo9dYwnKVFs0vS
2ns/dOILUMt2Q7tb/kD8yz1pXjq81IMoLoWmo5p1o+fd11MKpsevsvQGVoj6ksML2LEh7vd+l7lI
mLD43jC2z5tfr1q4ZuNdo34hJzZGLL9gAGqf0iiJwdzlIiJ8gBEzWfqNJT9lOmH5G9v+k9KLvl2C
CXPT+1orXRKj2kwWt5wwXLtKj9PPiJEYhyINH0TSdc4t9GDnCTcUZOQuMt2NR348PRk5fRoa3qO1
lnvVvQrKAmRz0udfTWZmn52r9c99aaLfEqXzVo7IMIEbcZNwIhwA8qHVWWcIhFp2TsHz3GuxVWYn
uo1lsksMZTuwJbUuBiwUymcYQhbCWO0N27jwlXlwMFV/0NjWXfBWpu6CjCp85qrx3Ye0MsTr1LJ6
QIziAYlTM3h2Ok2/mPhQqMse0+GsRqtbSdN1dn7vWWsjEMYxDMxm39km2ndg0zckQHJrPB8U87x5
pID8S+rdXGjeVD8MoaFd+XmFbQE6YokqF6QTQ3stYhRGgXUOaZi+sXFR6V6+bHUK19chDp1D3Qyt
uZksqxYXmo7T56wOuOAgg8wuhK7DIG/6nhsf8GBY0176dODsNTDm1Q49hbWvDKSTX5C+tfFaOH5o
XjR9rNFj8W53G42qCwkIzoVzWIS8dRyJcx0EcwSQfZEE1bwNQAYGpyjX0Mk70KUXA2d6cIBYJ/RT
H8cTGCvQyUR4a3XrqaFwMTiQwbwF9iyKR59R5pDhVYoJNi5Mjw7CPOF298LQw5buEIJkRr4F5+/d
+0MGzYRdC8ECn2c+xtFop9mTtWMoTrLajMwda1l2bU1ptpMu+VsQ+Ewxxw6XnBbX06mGCt8s8trS
jpFV8y0UjEx7Loaueic3CsN1GBVbB4w8QA6jFbS5W52bfVmRd143DnO1Oi26Z2m05TGLo+AhxgC4
RDvU9IVeOAFidBAGa3Y2Od+wGvbTKMviVCkFoINoeuztYNZJvtaiEVAO8X02NybZw2smcdY51ULr
we6bodymEefkpXISHslZ4zjkC+M420PVtIi1dBFf8zi6wdob2/ZuwHRc7I2RktLQnIIPljgelH7V
CzjkfWgFuzTS/bXB2eOtMPBWjczWbiZb3ZSugX02AjGSegUT3XwSJ1UVckXD47GchDXTM+4DJ0rw
fGH06jUxvbFYkGR2TYiNbdFtYcwa5aYnlLvH/OoDwrXd8iMI0HSUEj5sUL3fpRQ1zKY4So4X2J1i
ShtIBGxKy9Uh8VksAtue0Ix/ps3U29ZkCWhrHobpOrFJMZXNqN6LenxvqJKih8aIMrLLUGTgPlkp
Fmc4leB6vjuY/QtR68dKsz+edmaJ7TtRyBraXFeqGfa2SktSEKKu8PRr8f3ffxlpW5jFOOlz1Nd/
fJluynLl+1q/d4dqTjgEAbDEsbTdf/N2ZgnunxLd/Hbm79fAgqRzGuQff3wdw9PMBv9Iu5/avH2L
59UdZAingWCkg3Q5aEn0Ne0mbEo4DamN+Ot3af4oSP768ghnLtZ/l5Ptz28z6oNEKyqr2dsVY89w
3gRQQu1s7Hlj0PV1epGlVW4SZY8vyahIZrCT6HTvHs/kvf1ti4H1L503HTmEru003AyuUnvHKofi
oMO9K0iH0IwFAzFKr+uq4lGlXIDnRRxivBDevxFp/viGOAUj7WLiQepxxE+S54TR2U1VW+ynqGa+
USb4ZKkVi3qSq04HFozHuLT2f/0x/vFFwZoRVidyBdDC1X+6JivfD3CTeTUvGkwny7XYRzcveDMP
uO/Lt79+sfk4/+MVw4sZ9KqjK6CtzzL59zcA7ErI1DJr9j0407WozI8h0TaZPjT/5l398U5Dn2cL
gtqFwGGJn8XqrDYKVUb5nqo7s7m2jYJoSYAToN399Tsy/sXnRzEjJ0i2iCbW3J++tCCJ7FhMIsXg
YDjHsGU74bdDGJxQPiyI0AQ9iahNxJFY8vr6Oulby75hYLBkIQo/2m87vwLv8gqvow988tvesPq2
T/zrP/UPn4kBNMWjZpKrSyDn/fyXzrW/lZLRnm4Q3d0Xsm1uBjVwUPrbr2Nx238DrM8Dj58+exy0
WKOhBO9zDJ7tqnLNnOSin6a/NkP/f/jN/Vh8/a//fPvIImAlNZDq9+Z7fQ9kL/fNnw+5yHm9VX/8
gd/GW/IX+n0Ekpip8+iWM7zmN0FwJt7wfzuwa0gyM8j6XhAUjGMg7CPUOWSpua//KQjyE45kI6XP
eqDu/R1BEIz4D08Ihmg6Ix8DKU7MC8qvqP3vlsiyc1J6YDJrW/iGfQ8zdVqBpcxJ4xEe6Tgab7sy
ewkT7AiDKeVLhMxGnIjM6aLhf+xtTs3JOYRx+oT9NLqig8k5G17u+vsBih2NXWYVsj+oHOfJnEAU
Lnpgnyc/CWe9qoGsl0AA32IqmJ48y1Gfk3KbJwiIbM5ti0eJ42JN0GUAZ7jWNVzQKtn0usRTVXXm
LRm58mjXuTogu7FyeHmzD0Bo4ZXAbP6kOaCBj0VTx4BggDiw57Xze+SwSd/zINFINvJCMN3IVy5D
B+EvFJn/wO653GZCE0fHU90ruMUGbQXiKsdwd4weYVvrD0BFeo/NS8DvBvEITjWNaYFm529+ePPt
R9KBYG1VDwxPOie5AuZcwU0gcHPSs9jF5kPJ1iJTLjuh0LGqC53OibdglzVePJ5yGw56+TmXNmcQ
PWmpnTY7otjXAVLgJ4la7danN5HzfuT3bAoF7C8qJXEq19pYXoVDIsZFiV2l2MCV1kAyhF1yIac7
7p2e+FE7grZEL+EMlvSJtSFFTq+0qMU+NoxgWmUMRDeZy4aX+CQz/8H6DJvURUIJRQxxJ7WrXawx
AIU2QghkOTQ6327YQoYnowgJvQ7jZA8ZzKWmQZ+JpIZ7J5TubjrLqj7GJkVJimvO9i3HvfcCK8SL
0XTOAVUkOCJJqAvgPvOBDFV1TkQSC1IvsL42otBjjcFNR6AHf3RQL0nwEaoOUD/TZPCuqzIv1tCH
OX0LZWcHpGD3hD+qPwi6ES6TICVhxQDfDKcVr5h2UpJrAklDh2W7U2asX6JJI1Mm2etRoyUG7woI
FTgURw8jmJuyOQtitydBhcKekBAGGGrIWppDJ3x/ec9HKisnyXYY5ONLFLScthKaNk9+X99l+uS/
elWeHGDg2C/ATJwjx+50F5iVycekDO+qavmgFsKlhWFRdOhmyxytu+aXcBJfOAorBmLDPICWNUUV
EKoCyL4OHbDR2FW3mgIMK8HF6H2krURRvhZF5q982EEEHzrtsbSrAd+ZOuhDC6yg9aFUjfZ1k9gE
o4S3wbOPLbCyn3yGllkLK0YpF0fd5IYnW5f9R5qV74ZWlVeZU92VVfHpRbW/9K1kDZebBi30+mYC
L5AhtriCHJERO90CABhkVafNruGPctWzmx6cTW+aSU7ZfE0jmz2MC5ie03bQKUFCGG/FgRDUstct
dtZ2Florb2oy5mNoAtyG3QP6Vn7W5q55pp5qm4Lhai+NwzaLOqq0IqqgQ45eYBqWr5iZyEE3stE6
LtcgfKd8VddXPE3wIip9oltSTkMYklrlw1m4aJUDM46eP5IfEnQ0YYwiO4YLVjv1xCNBP0k3+UBv
pebHiLUN2VzBZdEMVOwR49M7m0B0UJK+n7syup44VBbAgKCpy/cfXD7aZduQvOipodrIgNAYHroe
dOFMUF5T8tgCaYmncyMi/U7G1fQqce9ZaJFVdwTwo0hR+8kNthp/o8cq+ixwZjYkQIWJ7N3o44YO
rmEdWVo/gF51ueGtrn0psJHuysQhytpNSbQbGTpuWpUAYWWObp5R8UmOJF6088qgerZNpEW/GqtV
6ffBJmPsAbI+70AhGdWzlrYJ0xdOPCszdt1t3XLW4vOvbwDyt/RSFnb7JQB1uGYnvpv+D3tnshw5
kmXZL4ILRlVga/NM42QcNhDSSWIGFPPw9X3gGdWVFd1ZJbXoRYvUMiUzIt1JM0D1vXvPCZyjQfj0
1OhJ+lqZQX0MgmHXTon2yF002ce5S26ccOKdqPXpjgRTtoXdbl3L/KSiZs9YZLzqTQTHmCbXM1uq
blOrPgcRBvlpPyVKu+g1FNKjxafprldVioGOJzzpV5pVdp+++Z7XvOGoTW5l1BZnfszJfZZM9jvq
PO7pZaUPiiJjB3w2bMdT2AFEX5jBVK/itrHWvdt4S1g85hkLRQ4DzgdrbHvtkbiRTVy5c8qFBqoV
jIZLCI6b++PUJ+kmnbLp0Z8adH8+CbMX18PDOcJJu8tCmwVWmk2C9QqZslrE8RcIj3ZvdHBsGdg4
0SONEz5l8/835Ezr2kBF2wQ0u3amocRvA+rrVsC/VfBvzRG/E9joRWoMeJBtjKcnWRNXB90LUKzn
da+qcmPEmFKQS/cP0OmoljdaAACJ1f6eMHywpb6ulpHvpy9E1abnxnbN08R+H/eiLM2Dsv2yXeaI
hveBbn3Vo56sdKB4UBDcMllPRayeB6ODYkf0Ss9XXlnJ06Dc+EzgYmQuxbPVCbMPq84jPsZJfInt
KrizFCY2xGc+XcGs95L3nudpvExC3dLWY5AX99J2Da40qAKeCqguJtOurD3odSVudZl0z0NsfFV4
zqZt5NcYpYPUugMmFXzLtgk2uZiF1eMMBB9rm4woYchhLVLLvMVEHp5gE/YfpJ8jHrom7lGy7DpL
CRk76lkiMfxOLeZJpNVmnW3EuiBrjDeSv6bYVXFp3TUMpNZAqzYDxf+1WzjxYVJO9+r5wacX1Du+
Wu6xdL14nZkdF2ct2GF0e9Qnfs/EjfvDWPoXZvwl1YgSbUHbT/s8RiLymFR8SXbk453jkMfiEW2v
T6G3Nbdx7kFRD2MOHc6U1GAOMmh4RLINJD17U2nOtox5mS7YMBB+iICf547Z3+PsqjnvYY0MM8vb
KN4pz6xR0o0xVQXGBKO6opgenhM1aQgTUPIlaAkZBaY282FHe3IHuR7sEdujbrr3fe1kl6on8AGG
I34xxtHcd1XWYoTM1VdOiHhLjTVn8dPlu0Hm3quwsvHON0Tx1dUm7p16IlrTCzE+MoqnNhs3HEzM
egdxOjyFRTtuki4s372cEPZgFOJHYuRcKqI8yqwiGsG87nN2lp9jztBwEcUu8e2ho4+xGDvYZmnG
9ZuTZDL8+L7en6YxBvMyZJq4jKLiQdIPxSdlK3ONaN09Br7WbPusj65i5ByFSMTbSGRFm4lo1Jk9
1QxEJCpJFYMFQT184aKor5EqLxglmp2hU4QdDY3jQAPskAxPciobULoM308cOqNV7OX2XdqZ6c5X
PNYLXbM3ykq2uoxOYxN+Ml7/UgaG8CCoN8i22dmjG5EPhVKgrkqlG5uw1I48E7N2YaYYmrKS5yph
mCEnKI/CgWMEFHqcv02/scZGe3DJy+pvvZpceej8etiS8/f43Rep/cMhq2i3DjHsGy+pkgpwY3xL
p59puBl1kEXlJt5X17qGsZkq3kY1VfBHL3Xkyp7a6azX2jkxYueBw+R4oAfHXggLxamuIo/THEnZ
hcvUlQV8YFBv7CtCMLjFwfXRxOVIyRywb+Kj5Shx4YnQrJ0SwK8IzA5hfWDBgOefOJkZIAFY88l0
qRp3TFhvlvINTzXW3sqsTnxfmTsYQG03VTl294lWRjA7of2fbc0A1q7wIZtrqig6m+6ERMGA+uFx
MoRJcxjv1FuehNnJQiGiL43MdC7kbPIV+nbaDBxWMxN8hiiuCVhisayz2heUavpoWiYlTmusTTob
6cRX4QteUDYRShEdC3V7VklxxLDbel/QOrmw2yS31dR4UDsh791AtwEPSXzLyxgD9pc7RsZnoFr3
LLxEvrUhSmL2vAiDBPPcOQeMznzp5wxAljajKo+h78C+rVAGZeCpd5+IPoXNomIjux6Y6lGML9yN
XTpbL/HSlShUlay00CMXHwPX4Kn1QRMcerDZFqvQtcNt6pL7GCKojmZwZYP7UzI62fl4f/ZDTA4p
ybS9rsKd7UQXEiWQPIQCKc6C9FGHg7gmLhxtMUr7q0T3rWVqJ1ttvmJIyYTfBv7ZQ1coOBvyJzkI
J//R2SetokDbmWKgWpZw4OaKnMyOI6gSiOm9CtZNHwZPTTgREk+DZ41jx4LrYL+p4uaO63y+LHr3
zCCoXGW6trOiZthwGflkHwIwMV7RISB/7VGylHrw3hTmMaAcsmA8bK6aVorV1FMuT4qw2UsiymsU
2yguhT+tYOhYKwtmET0goFhRB0ER/1gB6aJC1IB0OB0+2MKt6jbcNWQ5Vuz/76ZWJtceluRahPp0
5rtnb5XleytePcai70dkCtybrEOc42PwFasGGzHpMiihGFLRavGSRtgYoTFZG6J2CYdSbey2g+H4
LAkdA8wkpghrqWGyKRcyRVEpRkKOyzbl5+tWqdwmg8bmxrK7na1J/9YaZvtaxzkIczDJXFjiRkTH
oR6JfNK06cB7A7tci0B5NxBSw0djBf4R4UTv7Cpi9xxonFeWsm2wbjTHi5fGxAXnANc3egCPQEWE
ShBp1UEHcZp4+kuQ1+ljowdACCEYCVIXSVofpJRIZzoXPJIuO/Vig5mxWHtu9cZ9aprEOfKAYWEV
KXc3pOXHpCKLgMUcAxjipefU3loZevdtji3wFDCW7iVoLXI3oKwavnIqfRuBzy1xKJTxoqj87p1v
VgQWXREGyLJwm4EnxCbFq9phW0ec0gsOMd2kXeMyJYAYaXjryKzU0aD3Tlk+oGkM8IMyPIjBbSSa
FpO7rOWzy8HFRqickaX0STH+Y8L6P9O3/2L6ZlioJv+z8dvuoxo/cgbj339YhnN4+q9/5h8TOCl/
gXJGY0nuzRb/PIGT9i+YT0InbeD+zWZpkSJn9Ia7gk8go+25xPtvEzj5S8BnIG4Mg9Cb/5u/JfD+
s0Se83/QBxkSexaNYP5fwNKxjPiPI/rEMAnYJGG+jTsKoawrernhVpFRbYzj14DP1xvKtHSfi5Qv
gjcnqZ3BttZ6UnY7RmAeKbSqeSQkDkgB6rR3Kzh7vJp9Li/TpNvPEXHRc08vej9mVvxZRJp1aatg
2KPdCnYiA8a9dMkdoJMwGvsroZjXLuqybS4C6MET2TO+KRFJmZ9xVFwNXZE+makxM0518zAf/691
aSUcI7t8hfoi2wcK2pBQfnwjIVQfKlaeN94R8Zn95yZiGASkgJ4vqjG+Wh2JujgG7yRkGECFd02a
nFwpitRFlBs4NN5zUQQXj0v2NqqjYmUPaNKtsk3Wljtkj8gpJI2XuLm0bFyQEBNfCxFkjpHQT5zv
1dlCi3gY8BVsHIY9F9vs7E1HuP6xa/TmXDS8smMp8gvahJpdZ22sZV12D2nO879rPMhhKSvOpHUu
+H9g0ZUDK1N6qm9GZcNx1fKO97pprzUTJWea4phw5pNDUymwXm0zfXgZmjROxGpTsG9amWHFlGMC
xeVXDfMNWzeffXxDbNSUs8obiLXs1JP+DThZcGu6oH8dQ79+8mCgfRvweOXCBkqHdLFEBbAcSVwT
p9TbrKZmGepvmefQC7Q5aDHCmuTwHo8loOzEt6Nr7nbwrzGkHD2CNWtoA0SjbKTM0apoPQ/fFy3e
JZ8RzYVgmJYQ1NoJkSUp9R9jHBwgWwZYaL2g5FnVRX6yMltjEuOUj+nI78UuMx3emPzBOp3fTyEh
B22AFJekAY0qLW9esFETRXO99kV2cXTjyBus6lJ7MIEcHeOuN3+0AUdJpscgPOK2bOnyBeNwb5rx
FwTGd4ck+pn+bcUvXfpHM7WcVdvD01g0cWEYc8aF9yWeL+fcdW2MGsE10LnW42HAYHeX0ZgrtITM
BoKARS+D7tThb/2oIMzuRtPuUe254MFGAvZOnK7Jy/tE+WsvWFgEG+9Jnhd30J3GzUiX60AqyHkL
rUq462TqtFcJAuJGdS7Z50nfv2dshz56SOuLkBvWqqBldqR4jyzW61eJcO6jwSgf6LFnmDHS7oPc
S3kDkRluK4DWb6pTAdveDp8BnlhpkOckKGNnTG5X/E/VJajhDXC/t4OjFRbkxWWl7pwh4hLiKvXi
ew4AxBBID3TD2eGnZyrZxH668Dt9jBlDwDQOtMyA/MbT4Y5NBS8+EnL8eXVym+Qbjf4mskgeuE+P
UMy04uxLRJ0COucdff76rPLWWDfUCA51JwHo4NZ1oAUrJc5JGETd2k+5RJB7M75dYGnfLXCNs2mw
K1/1GUXwpWNSFe5wqxCGrGsGk73Q++eoolaxNYSrp8BS2kSCFDMQlI/Q2qD/xYQbrPl8BUDSOZu5
bNcFBpJNS/AwJyeGA3elCOK5AEtCtW4s2UWbSWrupWGCNi0qHsVvrEemiPqzGDndO3N8Z4Qu4K+6
lOHeoopA4ByqqQ9PTTQUr6yL4XhxYWyhQnf5V824ZuD0HZjvdoWJY5GrOnwbCteid2ollCdlDm00
AevSyrcRgh7+ec1ynw1iDxciF/1rick7P0TMgcSC1Nu413rdybdN5mLB46KvfQbFYNLgY2T92rKb
oHeTutVVn+8EVjHOD22qiTwYGa9FS63JB9Sd3dhuIUvOx2fT097wbQFLgLZKmYQtCXE0kuuZvqN9
oAB06loJKjQuw/UwNNawDkwD8HSt9THMO2ZxbGxQxDxGouNE1bsTVxsOaPWnXk2zZakVIjxGJJCa
RxXq2lGCTtu0mWqqtWxDxtLw/MZHPUg4aRKnat8QugpnSdqWwnLf9jZ4cARiDOc00Sx0yg1oS1Lk
NAH7Zhh3XA8PTF3E3jAaJuBYLYefShP5CxzReovOcUyX7KMYniRDmT5EifRfWgR4Z0w1P+WoVR9O
5D3Yw6AXC3whhDKGtIAGh4Hs0Drt8D66Hdsdu+3Eu93qtQu6Ohn3OjYlfxFJ1AaB0ckH0JuTew0S
X2N2ZGeUNRJZ9Rv8svwFKjkzJ1OvsRdQsgVOWh6+z2w1huOMD7jpRNxLJnt2veK0CqG2F1X/Db6a
cqzXDw0w7FBfh2HvnDUAmHLBbpvsdZO1zh4sMN/7ii/Cq2Iq9ARAJzn2mTS1RWbkfACLkCrqlnFy
t/WJOz+3XD3OSeaQtUhgHEbrnNTlqyM7/sySMMBB2LWdEwPGzo4B1KsPRZqWL0yuM3sfSfjbS19m
vbO0qEdiXiXlc0Lw075pVoqbQtNr/oBOF6RfpdbBvxlK+IW51vGNaXwjfYmhwh55hhofutGML+zq
3H2a22g2fTnFPHtzjKh456kd8+Fu3yhcTvd1x3VoEQIl39KD0N7KlDcUEkX9OYPA+G2gjtgCTPVu
wUSZHrhOem/jk62B3DndKqQYdYb27tMCIjP1zUO3uYt9m1sbI4jm1nX22KymyCre6cMqOMCAwviO
KuvRiUIi2zwVtc+cjNK0IJxZ6YvBy+H1m77LUYGFRvoRIclTW63r4gpbw+glizgqqnJLXE1/bbKK
0UOu59+wt9zsxeh93V5UYy8fYisOAQX1DCyqGQG/aJIiuXqhQZa48WeVnh04/dFv4B64cRze903I
sIKaISFaAmxAM9NPflfcdiZIjjdU17wFcKUyVDWmh6QKNbWY2YIwM0tjXhEpJqQaVsqA7L6m31Sc
WO2SULKEcDwJsBS+lMGuiSqvPUl2TuM6oRYLKiZ0mjuddSAfT2nWEfLv0H/1xZDuM29ABUtlHQmx
FqhbWw/ivukjRBgq4vceV9Q4CHBN54mqMMsL164fAM6phx4MAH9nXTc3gqrB7KBFOxaFozjBfII8
b/OG45PhjJLoX2tsjMJo1dLqElwIE9xIyhIkAOu4iu9oiULACNzc/JgMWdy00oPVYrAluIhq4Cfi
pUlJDAQ820LZKtqBqHI/aNpbv2mK8scKvBgsjDH0/HzDMVxJKtS/uR2mOyzg3i3SI5LmU6nx8GvM
SzJZ8Tkdsa+sNCed0DVAJOVNqxLujAYrnCxmR7UtCKKefG9wj4PdWKD4TNnEqyjCbd0TMibJTFrx
J1Ve9u23sXVwfC34ZAcw1+CxI5yYQ19C19L344Q4ZvHnJvQ/l8b/6tLIbpp03L/ObOyi7F9Snox/
/MN/3R69X/pMmpcsEtBz2/9e6JLUkz2ukzywLdv4R9Xrr0KXZf2CsmuQ7hCS3SH3yP99e+RiaRGR
Ir/Bx1X++a/+G9dHktd/y28QIDE8Q3dskiIYry2qa/+c8DIl6yL2Ue42pzqximQ9lovaI0AP3KH8
zSeSx5Ueere+dKiqQlhcZLbfrGQf+3tTlOYXr/F8x0uHcD1pCwTD2daGh/OeVglSlUmACxiapPxd
ssNncF4C3+gh4mhMjh/wKWqbos3/JOOb6stD6UqjtJYPbBzQWjN/sX/7aZHZi9wW4Ya+xWb02nMU
2+nR1j2Dg7to9iXCJQaakDeBumwi5d2BMip3WCvaVwGQ6ivRRItuNBz9LbDndmPlNJmXKa3VryCy
/fcWMesBRIG5csTQbKe6CKEtepSWTJ1y7FC2q8BMz94YuXdEJvr1aMbFrsDmuSrHlqNXaXMcYnt/
7UUSrunFhnB66Zxs/TRHh4NCRz13U1F8R+Axz42uWYfSbZ+gonqkWmr3asnSnt0m9NpMUfg8y6Oi
VlAYq0qu/bDmxTJmcbd1x3FYMnBMXmvWLgcusM0hT0wAfVl39pMoOkWh4Bon3foxVSrcowCQSxSo
uoNjWkafIPy0F9MPWCGBzjkFbu1/qoGH6GKoHe2nw6t5zjjSvBa8mc78wvl7OpSpfMyagaPbl55x
QL5CulAsWfRwBdXdn8FmvM05DhRsyibhUCZzkpjnJqsPqAtT6s4AHzYpfOBtflBa/mhnZsxCkxlm
6Lb6axcwXitFWhLlBu2omKrP1+56R6i7BDXm8VcPTMlNDpNf1zkdeoXeio8Uim8uR+wV+NTsiUwz
lqiat1gDtOYNX2+ya023WHa2zO4iZNNyWc0MftExNazMPltJv1738P6QLWDlzJzwm+Wiz8ktV87F
AHkB/cSFCubrJ9Vge+qLyfsikBA8D53Booqp7G0czPTggmN66nOMRSCTvZIbr9ZSGdfNe6YbaB1w
zeIML2zcM3bVqq/aru88uwLt0gZq06rYvEzWmG3iXgyEb1LoE8LkUxvpXvqMg9AsVwNp3Y2W8TPz
YkNfaVXevk9OWBwBhKsHzswgVBh0buCsVGD+2ADb9QwjqrZqlPKWKDxgHOyg8WgEZKpxJjkl4Xbg
YPRsuKN3gfMxNcCuummtIyUNF7DggktT6MHVmgyb6Yw1L8IY1QakVCoEoVbPYNvXx2U7xsZSEuT/
DV209hitauVOc2bWPD3GNdLd69QWv2tjOEB/j5ea3q9MvdE2VdFDJ7TUzmX3sUTW9sRCahUYubnH
p0M9jYK6tvqnZ/X/Jdct59TcPwVb5+rqDI0gB0rhH66o97fH3qg1TNOSQN8aTsD+KaPYkViPmju8
04ugHQ9yaunIoDzJqpUBAGiLMlo3AG0nrJLLhRY4lQFdH28idz4A1LHpwISJ0+6b41LwFGbwK2XZ
w6ZK96U1ISMw2+rdrWGtQ8Hc0ls90LBHfZlEv8sSTzY/4Ow6tG61Z2pYriiW0D4z6vBgllkGxTzB
ZZhUibXPQTmKpZ7ozZrVu7n0e/ynneiireMN2RXWlfdO2SB/h5vdbWCo5J8mrcOLE5DqSoMq3IS9
kW2LppevlF78vcjwlIxZ1D3wH+WmmtroNTas8DB0PVYtr3EB0wpn27dq2haiZ4Hm9uM+CMnBLHq7
8TdBYwaPI8F4FDvAclFBhv3MUws3CXqfLS0E3MC8adapRauSBzF5h6r2q1sDGnEVWJ66cc4FN8U5
/4dfF333JklmsnkNtcqJj9xcZj9PbTo3rXHMO29yNfy7vbljoxrwgHX14htw2nATZJdujizyawjs
+OomDiz+GRZsGXZ4QlZc7RjfwVpyVw3GDoTiFcxptx5wIbcGU6K+7++HPksuXZ8TUgxT0PchBAF+
I+2wYhJWPbYm5RNu3pz2CsP8tFnFPBUAfbylnz6jHenpJ0wOMJumnrL3TJ+JnEQRT1PVhFsAr8Mx
p3ZzylxSc5weo5PEn14tKvAhmBliKGRB5mLjrjp1kqr377hMq3vBZJeNqhGMOyebcQ2kMtZVRf/S
I4NzbfuwOCPcbFZhnXMjCSx1GIT07uGYmvu09Hlnyz1tNWKD+d1oUl/jZF2Cn6K/Op6HWmjb2JV0
YXhWLke+r/X8xQ0EX2F//jJbgRHeZ5Om/bjz17ybv/B47FiVVXgpWPtRq0md7fTn6dD+eVKAZrZX
7fz4qOYHiVuFeFnSyJzWTRPC+jbnhw7Zofx5mB9EQKqGQ97PKlNlluMregF3A62Vx5pRlA+dLIvj
pBvtu8OEZ4WxVHJDrUxChvPTMZ4flHJ+ZBqpQfwsmR+kJXlvbSeZkkTL5s9zWPcUc2JPGxsGaEYp
n0a9cO5qkHVg8ueHO4Mjq1m4hZE42xqq3AGZDbG6+WXRVvG0IiTBayRXgfvZq9jheclnGiw1HMIj
JpGO9XCTQWbHk7r1kZEiwfnzXqMSzi921OgJ0qjrNgYL8Wox1fyK5J9X5zi/ReGiEWHlvQqrhDcs
Eat4mbfSWYXzy1fnDOV7IVbfbA6h+ClmCF9rhyM2H8S5njbsfYdYY5NnGREdFYJWyuJ9jDAGqaIb
2iuj8+xlPhSofrnuJGcHq+DeagoK8RSxUXgI+0JB3X3IRwOQcVWHUN/CyvsuAT9dBwZbv7u07a5R
PUbPGvmKR5+JSo22pZV7InHaSvMrDVsYMwtuXF5PKA+s+kVoVrurtDI5c7Ah79HThZlrh6ZzRX4Q
HpSvMvQtHf1F1cvqk3Xsq84QEDCbNk93LN3ZIP0wtiDOwicZ8Bcnm2HuK00FjMVIB1JYZ5izUOAp
11Zia1eQGdZeisF+zOJCXGldYbGX7P+4fBVPqmiDiMBEle4tLYrR3UVUUhDjYcIMDAWa3Rvi+iwU
mAHR9d6O05X+OXhT+9sqcsXPmOAbiRu+aJu+p+y2EIx8oLGx8H8ZGeNu6djyLaavAnxSKIYulauB
h+r6XRYPwyGWTKHmJhRFg1IExDw1/c0Y3OtE7+WJ6CF7cxAwW0pXUIYnBm/80FxxH45m8h5bwl/R
z3ashVVlzWfAQOUdJEq91oEKr70i8bf8Tz51CmzrOYKwbrJcHE3l8eHXZAM7EG/7vVamJYm+FHBa
wVgchcIo7GvEX8OnqLx0BPmhQokZLPCtmxoDwAa6PKkwAoErYrTshiNgjHPT4rWo4f50Y92eHYsZ
QGAwUu1pkPIPy2kvTYTCZLeBvrqcWtfsKASNM3HwdPuHmNbnOBTUeIcs5ZaAv2IvK8fl206aYpHH
oNsZf49bnjycLv1Ev4HnI1BUZDfDVuarXRrtrmtT9dI7Tvzi13r1TTicsCetv13XTFCo9ZslUpil
ceyIvWMXZ1P0d9hLZlUTYKZ2GMQ6cXlX8LUiPLzWu8GzGKIWQieBYau9Kxreu37iHBhsWbupUfHa
qJzxLdL4nOqTjey511pqI8L/TZrI3gbCjfulLOaz7YTRhT4biYUhtL9acPLgTUv4+0SsTlGVRUci
WsF4bHOteBD4A59CDvEDkOqh+e4wA8ZLK6ndU17mPG0A4cePueqZzk80pxZgk7INlH3F3J99hhcr
Gu2a7yBcATcn+Ld20UcadTZDNFUdTEJHfH9q/u5d6u8pA8dHYArN0uUvOhJ70kAEcCa/S0Qd7nKy
p+sezBkh/2ng9mCxQ9cYcg4AtrbRrLFA5yFfsz9uC3/WXOC8GQlaW8XGMlr5HiK92uJXiBf4+6BR
ZdCtMCuOuuAuRut/oYp6H6f1Gyuq8yT1n3lVC4PPNz6aTpN3rC15PaqnOpE2c6mwqR/MoBqzbR9F
01fMYgVOuXvLmpyTZcu7fZotIH1X9VtXL+vFGFrDVp9tIRF7vFsTDCWB1NkmUlZdxSMJ1HFgm+pe
SR/tCK8SPt/pbCPhjj49ITfC75nobrukWHcilMPyjMh+ek3zwjwTwiJH5wfizB7FvG//CE/sP/IT
T3raI9UJ62oZef9jJ58+Usq8h0s7B0JDcUdv1t5VUcKxSMvPGSMuWy/FqsJWQxMZMYuI2pKnCL4W
Z/ZpZM7XSEYg3oCYYyFA8Bt1FCrilWIx18wuGA6Ex8YEp6C3r27yjuR9xMxj2oy1ytyMf2InuCSz
WMatlH4vHb984/PFy2tW0fQ0J47prKfRu46hOKo2zVlqvGe3Ht/ot8mp+2eY7NabryfOi2CbAlK0
tvf17MPhTRCexOzIIUxoAGJI8aNoGHTiONgDxWfGJiNJc78N71lniodxNvE4zEZhx2Mgq2ZXDw5U
eylzSA87161gpahGDq/MvggO5oVhzbXPcBfYTrZPkW+tIe8iutS84RFnBOoAjeAm1nZ7Qzsw3tkU
UGngcJKFjziuuwh5CGdIEOzwTzATVZbuX500V3vUEbDYUkj0iWmEz9UsPeqIaBF0b0vCRpW3C9I0
BLMSjXRhfUr4/BlIjQREfDoiWq/lH8ESS9dgmUfZQ0CTOV9AF5k23fzCdQENbA0jeQaMqQ7UWtst
IS8OZGBPNy0GHHbTwn4i21+vp1YVxHloKSzYUKg5XDK7odDMQ7ipE76BSa7zwAZW0y1FyzeLP0qx
bLyMf6JrsmY5+qC8xjyq2cNO8rcKcmsXJjwhfCurV3VDXxtaRLbLTUa9TZ4jWHOT2F/EZANXQCn6
ZZA4K3Sw7EgN3z/nDO+hjH46TCfiRN8HVCqN0D9WGRsXMyGK3BYho2yXCDOUoDVi3PHAmAuDdOU9
cDldQkrs+dlmiOUxrGXnkADcMus7ueKyPK2jwQm5JkWSC6qbpMfQdSQ/At/Y91VhgLvpYg4Mdf4T
+oTRRU8zzrVQvpSab4C191kVYx5Ivsy0SN5yNK4plUzTf7C1Du8OB+0rd5XmaEc0YEmJMV5huWnd
Ys2GmhlE6i0TVrY0VVocaUnE3P9UvFPsH3a6FaVbu6vKUw57bge9eKkGFLVDLNOFaXsTm8HY2PIN
s54brmtXvL4k5VlnrqOMAUBIBsDQySM3cXIsTOcw1LvR5efZ5t4bUYkl2zP3wcw7jymxjG/UzO09
6pcUkXVNV5yv4N7v42tgib79fzPi/f8I0W8IEFimY1FV+9cD3KdvXPPB33M///5P/tW+M35ZzFjp
RAr+fWRc4GH9BZeUv1hmSyLrTE/p3s2Atn+DS3q/6KxJ+P34QF1Xn+NHf2V/DOeXazmex9yX2hzp
TPHfCf/wb/zbGEM4jkWq1JUGpWoLKth/nN5GiRvVNP+DTa03D8KIo13WDCbpWKfdeFrWfxPaZuUm
PG/XFohW8HfUm46y2E5MmcUrBNXQGhcGIw8SOc59LfqG7DaWb5qnGZffZMAtP7/Y3IDLo4/Kilib
81WZfrGZUj7//CtV8wkcQa/PMbVlWP9DJF6FY4S3RuX1uSyqolpx/4h4hbe6e5TD5O6jHsYBsAvH
S3e0PNiGIrBeti3fVVxx/W8/mqo12+Ojm/TdqwAjThVLmfD5DREReh8lL02BTaXUJpUss8qu9n1d
xM95Jm3o0ET8Jna/A2gTzXa1fJl7QXaXDDb029g2FA8lzXNIYLtRTldIOs95pXdv2BrIhJLdb/bK
i/0naiIYT0ydvglhGRFeRvgxBRneQfDMDK3orknT7jYjUhKmM5EOwWmChNuPF2M0ul1k1P3vQs+y
d5afNZP1tK5pSUFNW1Fj7ED2Gs6NHLl1aixLewqhSb1qBaHVBVzRbj9yWbjv6GSsKysIiPPON89A
DPMfPCXYnvBnb8Mc+JALLrI1i5OeRlx9+TXnn6JVzr4mNUzQJdJN/pDExxY6MY9tosfGnZl5fr5M
5Diu/CKmH+lqiBQCjoxbU7gFa2qj2tshcaiu7g+FrJGPtGRAGLyGD+1A+LWPgw7NPUfbEwUTPJZR
O/UfQVjGBy7t/ZkPVMsLRbhK24oMIFIwX9l5G6y6oS4I9GJ79aZK7KSWRTf4IOxYB608gl5OHzSN
MUTmDiXVCzfYFlnB+6rprbsQgeIacyHZszbTj/xG2URodUnqLdHfy2maDqEd+NfCyuMzseRiHjHK
zwal4ka3hhozJMeHLHefSt5xvUdRwY/b8JokA5gVBF/PHFuZabWu/REZ7XiMyPYuA6sqNoLrgyWr
+oV7+BvlDeLDcsBgV3a32utabiptk9NswFn+mA39rhriqzJJYoTOQagNaJae13aKb2dws0XZqnbn
kNmCAU2FTXJ1DaInvgfyXBuZePASR+Q7naDqIaWY+VpL3X2yCSklq8JigUFFDP79As0UM/aI3NWj
WerlDkm6c9H58TE7a2ibmS4oPA5sioU/t/tbHrv2hSSItTOqEtrNmOF08GUf/ehdqjZVz8Z8MQ4+
CY00C+YvJYR8mRtqGTcRD4qABTfXOwe3BPj48N6mB4a+D9nZwpzc4KqQo5urkTfqw+C6pAH6MczW
0C+6N8WZ7xJF9v+i7jx2LEfSLP0qtZrVMEFpRqKBWVwtXesN4SqoNWkUTz8fI7NrIjy7IpHATGNq
E5lAhPtVvDSz85/zHTIqWOwvEhz5NQq6mvhNKZqn6owbpBy5cyfMOQsszOqOkJN532Wy34l+GN9I
Q2V4GMwCHU/E9hvXd/SN5C0bIhcEprvIkbZeDT+1U5BXLglHQu2SGqcqp3WPgzDU9+w7ZYKILrkE
VJTM8cMtE4f8kuok644ii+Dg1455m2RYF9AsTJ4kp+erEEpKtmLqBbqkbgPah/QuuCRxYlwrTCms
3VF7asMye4+5hPlUfct8aCgZOlHOaa196kB2wBujoxGn7kWeZ8zw03pEr5GWrx+FXxo7r+rR5pk7
nNiNJQ0vyqHcs9YM405zBA0TEmjUmu+vvCDfkF27daDf2OZgQjI3BKJtOfXyPkgznbNrOdbv/VRM
2LZ0Uq463ZjL2kE96txDXI3Q19y4IGzHeL5GRyqSbUT1Q7NOcLAdLD0Nd72XX+hxjdBrgKVflUwV
FqHXGrvBNbJrEbf90uGLu270LNrW/LEA1p/fYsfAodiw9zQi7xKbXnBOhsx9TywvOveBn2wME8oY
0DJ1xPFs7iQ78rdkQh5iuDMs2fWRGMBaOvtfZhBjQOTbq4DSdXG35F6UH/NxZNtP/2G/JlL+ZjRp
sU6JlO4sOxePWlhtyIs8xgK2IV/9cG8kYh1WZggHKFEfdhF9xk0p14Kw83IWeeluJWeTWhXdaTYC
fefYe6CO5AdtuXJ8oV0bYCh3GLzyPR6vgx7UDsIIIQNKM7TxaSxz4tA4aOpr07cti+5nrVzXtrma
8vRuyuSwYfTiIv/TcaITbErL1liJOnoDGNmnB9M2kSJKr6NZJ8DXv9C7adi0vq1uDGXH50Fp5cZN
yvaiNs0j87eXbih3dp7hb20ITjdD0y2zcTAu3MI8gYqfaKYJ0TMWovbIfvcetLlCdvHRBOpEeq6c
qF0YHB+FKdT5346o87ay4kOdYDRYYqmoxhX9ZRSRG24L9j8qIK6rOn3NxhQXUCq6Z4umPlTvcIzO
9MiqbR4alb6kYLq6qdq03k5V7zIJtF32CWrojlkYoFOYWY1lc+TQPnWa9Uk5iorWLPFOsrbLlooN
LJ3UEfddpJZa2bAORGaDpXBk898spzQW7zkUuktJJukySkIyzlBK0LfnkL8HnpMs3hng0iUvS8CR
d8b4zmp0+rx9ryVrQUpteKAE88PjcudEK1Zse8AOMaVMGsq6uSFWNxGC7oLGnMxaQmQbeFGkHyky
Nq9j2EvPFJ7r64CCrkNs1R4kVKBo5KVagpMETM6SwcNbYyb+S8ADI4a1w3qe6RMZ0BixWGV9X0hC
bIFI12kjm4Mg5nYFXzh4SJys3GbkJL6hPaRPvbLLDfYTh6w2FZTRLm2DetfnHhZlVQJq4sWjOTu2
nV+xBvTbLk3Uheu404Eguv0QTTLhvKFhNTXp7sMfqu/LzGlZkJAyJoWAsXTNyN2HJM7JerXTu1k5
+s4N2mZlOZO/AZMF7SQzUDRD9P02uSeHxnDDQVtygBeWVr0yG+CHOrwqd8hJ9Ltk9rq+/rTseT5Y
cCkmqGumDheTG/EqaxHTbcZ6whyvNauyDtTD2vukHB2MF37x6nA/WzY2Wwqnyepo7TLXL6kUYoVB
yI6BVV7TEGGcAh+Cc1Y2nE57LH/UppubkrP8Svn10mHkfBGo7ki1xTeDmRRoPJapAVyDcD66lLae
ySH9hSlCXXhghzZ5AA2iBSW91SYInk3PquLVhrprMVrfjyR2iDINDNWM4UIPQvRrj9ZzPURXwqLL
Ub8PrDUWP0CUdultLG5l4dKyhmd+SJ2iTE5vNQHxtR/r8QY3aH7Sy8R65P2mOtYWXZ4syzKSm5Jz
+toJiB5xjA0PEsfVdalYy/2u1GnuocLCdGQ6VxX61zqooFOm5wn+LC0hWlYmzhXfUG9YMACoT5xD
smtMps7npNO5xxk4v7QG07hwOlMcMKQ7n17oe2cBrnIR9WF0a9VVdZwx71QrVHn0rBlZe+a2ySST
rC9ma/keoNTvsKemyGZxd4Hf0H227bYlcp6johss9OyLrLg8l2NFXWpNoHNfZNBLF3jrR+4e+K3w
4uWblKPTzqtnIqojxxs/BtO2SuruUETSX+W0YRysIRkfaC7OL4csfCqE9K90v0yeOZozlpJltBpB
QFqIaOR742ojo7lzrx6C1RgaVJVjKE4XpR+sS/ZNJMq4OXeeQDLJULB0jjK8zW52WXXc8Ng/Fk80
UjtkRNPkAOOPC7jGKeFiHyUAFXRwHZooCK9xhGjLrBPd2iyn4d0fSfWKiHXPd00eeWxIg+JQPw3Y
5Y6FrO4FTvxHV/PZZWbMr0BEPYOo2tPltIWXAL2NFvpBFeqKFRXvLZ68YqU7HZY8yIG6DoOPYxaT
qbJ/j6K+u0u8MjvEdU9HSKzUHkSMcZAADNcwZQG5Z4m/62kA8XT8ENSbUgSYfvRK9z4Cyqv2ccGv
YguLF5/s2fuoheORRs0AZmiUJozdCm3rZ+g4bjEXGJMuXpd2b19qjotbNEzqq77LZ+hJUWLlrUis
JobaxyaaZDTn6Tj6sJ2oPG3XyhFPCejF5RBE463vRw37hTh9TQxv4qVQZJTlU/jOYYy4L3N1UKua
vVBeW91r2tTfJGoiOVXllvGcy0J7Yd7XbapIL3fOMDspIw97HPbGjEMP7uyrGmLV0leIXC4TgqXy
PNgIJbC8JUk7MXGSU9GcQU6QeLzkacwHiueyXmzxlvYL0pBnSwuXAo4xGWVzITqBgyRyYVTwVrfe
aSAtvfRB2w6K9L4XmUu2p/ohEbVOlCv7rPphR7funTvPf4ShoquIJXGOPo+7xpXBZrTraq+sot0n
vMpn6nXU66SMeu1JXzxojumdSFH773T9snyO0NqWqna8LR8PPcuZkmcIh+VJtHb2LIE6sjdynD28
zWrbWRh+IR5SHGmkZqTvvMmBBJgb2nCqcugEiwpy3ta0QloJepBbbPWJdPp17L7rkHQYEDRwX9BK
5YsnNIHVAaPEQ8kWaU2ZhXfRUuT6RIIl2pIpoYDStIZXkYcZa0eSG1cptiTuZfl0HWiaOiTONFxr
TdM3C6dPFExwSXA2YSA0oVTceJlXv9LIHW1F3ZdPJesbt/iGsR0e6bVI+vrstiY256otxbprcb2Y
YHOvW6cVlPsWqv6E/K8oTRC9XDTKZmDnFGLdA6fB6zKa7nPaWNVWNua3CFjHARwkYI9xjKwrNzB0
YpdW9DCr77NPuQtXKG3dGWareah909xo45g9dYSK3hPiNlc5X/cFEJviwq9ppqOqcG40BomzosMB
axympuYqkW15yeYanKUVFCOhfpNbTcUiegNAofYQo6GPlSIDB05M/jYu2cMu2MJlO+q37BV9oC4t
C0QqsEM090LHjFfgCVyOTRI82LFLHrb2LXfhTbiT+pyWAjT56ZCxPTtU1dQ/0Y6k7jx2odedSRqs
nGLrITOH6OApI6aQomMt8vvpAgwaDOyk1INTDYTvnDcKwwOm8AXBFWevl2qoFlM1oSsXEHJela2F
TOeYxb7iYE3AFkvGQeCFJFpL7DUID9hqqnXgFd1Rm8hBWYXLabfyUcBHmZRn1vHyGR5v+cAw31lP
+KjO0HAY0LhmcWm5tntPH7U8IPsPC6NTzqrXzOzCqUa2WDGFeljQ40g9GZJKeUePw0vfHsxt3Rhk
msw+Ec+TwfDBaXS67Es3PQIyYdcZxbJYaJ1drSW931dxQwGWNrqveCu4g8WgBBGtNvrIGZzXQZ9y
JUiuWEvhY3TBSKAl1CPO2oPBmG1ntBgPay3N7q1Up4w5aTq1zqdWvGk254thitkueQmOxIXUqgxu
JDQ7nd5jYPiyYnurieE28uP0HNkOT9ZESp4jedH/G2X336kwCGaf90tZ9/CaZd0//sdrVv7HP46v
Db0q9U/Bzt9//g9rLiVAc88CI17DthFSzX+Ku9ZvUiD8GtLGHwvZEQX3P6259m/zz9g6I0BkXMNG
Ef5D3LVoIpJwBbH02mATBX/1N6y53yOiP3jU/lnB6syi7w9ItdzsAqPDTLrNfJIEGhsGwFy6PcHG
itRFaSeiWHs++FzO5H0IU7uxkzUpnIpCQeXvgf9WmzGUzoXIh3BF6a9cpWE37FJ2FDTZ+MHcbxgY
ELzQGVbMyjkc+rDNqqId99l8Ck2xtz8O88BX4tNZN5Ue7kgIVJdGZyaPQe1jCpYF2ed5ZNxz4Dh6
geft2SQwh51Hy1ke1gccZfYC93H0Sp8DjCpwz9HK/z6ZbuYhtTuPq5N5cK1GBXLi+zSbHXR8Sx0x
M24JAfM0dQGxMwJl7WfwfR6OO9G8a+cheTtW0XisWMyPc5nXqTQHbeO7hc/KZH/Y8USLgyuYupMa
xIWQmEm/pDrQ3hbzgD51EkWIhaF9FStqipqcQ10CIxoLFdLYPOanCX286xLCwccmaKAPeL8bA5Ad
59xA5pzzmo6d0ExhmAHrPTokvN9scnxoH6W2cmmIQDSbbQizIQGxPXnE6lU+BpHX7fTZuEBfzyCX
ugMxL5oNDtOMv1py1KnfO6vzD1aH/L/FCZDoCy8EfNBriiCSGUfanaYhKpwnW2KanrrU+4YxEz45
+dt5bKvVR0Fa/lUrI4qCTFt5Sy1jgx7pKb24U8xvicoQzHZn1e2a2ByHDVxqazIexmpKaQsK538J
SJMjUhB15g121Oxb1fMprExOsA8A8JjkuR6s7vvG6l21zBTNrAtwrRJrGKp3vbATN7jMhLT2XlaF
Vw4t2kujrP2Qj7voQfJrNbpu1YXjlU9bx4LuR5wH/ErzquYpvnYQBPFZauR787FyOHFpnKRzbMkb
nxXZXGB0qvehrY2bjKLyb2MpeE4NCVYigUboYa/lUqFur6/MGyka/xXWXOLiWdX4YzBMrI0RRIeQ
rQ1ehMrIT37EwZfKv/racbEpRnj46FEvjWjTTWTQTCJ/N5GdBhzPE/M6ab/rQ7xuQFV4C7xFKll3
hKg51eKUdj+LiCbQpUeTgX/fEA8ZmKvmQbtBKZ53W7YjTpUQbQ15msLAHaYjnBGJWT2wR7M2dg6K
XFh8P8KGxFNXNv2HnRGEW2vUBXbntnHxhieOzx6jjW1750Uu6eCCXAGmXH+y3qQBO4uLpw0ZzOZh
f248yjPYG0fap9KM6bZz2YcvoyTQBMGwCDi8bVA5VNMkuDObFJMTFDIM7XTbDvDEDWd48zvRFMuy
M4iqFLbwb2u8eUSF2Gmv9IZCgjWW1pFtdF1985u0v2S8Nt1FQZT221aN+qpxzMrbZkzPSPtUpoHP
2YwgMVVFR3jZTVw8hYEgIIt0MnKg1KwmYKsyWRpG+ypX41riZbp0TVGfOktwwC2knS/Twg1e3Kpv
bpQZMKjhvR9LVH/Ne4ehlL+3fkWbIIIQsrnUx+ne62P9ZlQ6iMRspJw0x0mZg+wguVhwgM59pJB9
00C91wtRy2U2VfLYlrV1P7GjOlZ9xA13MFr8VR2IXHo7yz7Z2L5PGUVboPBtUzoWLkx7cG/H2qhO
XZ/CF09Kt+bfohqzy8E4QblXZ9zTTdi/+DHE/3UTJtZVICnEWkSql4DpLXlK60msUmvqT6rWbHLk
ocR5GRv+AWI06UQ96ImmRdEmCCdr32oqIBBvtO1GanF640jaViKaeWgBRhf4xDsWhRemVNOr5loG
nnlC5yakyMJZxpQOnIBTUYU9+uQ1CWSdYDKqZ7MJ4g0WaRJh3P+2ysuK+e7gsi8E9JUsAYXm2P+t
8mJyBYe2yavMT4t2NzJKfHFJauKSZcg2Mf1wm3d/ogXWmHJzo/pKO0zu1H1mGP42hdGoW6TtoFxI
24GcjuOPUrkgeTUjXPMYEczgMoDphVU1rRkDMihdBrWw9swQbe4jpeyOsjeMo8pwmnua3m1LK+bQ
YhciXGj8zD4yguRUVP5wFbuh2LYTBpZGuBXvJidPv8/rZcaNiDKy0d8lQ9Hc9E6NAd/15V0Te+oq
VD02sGzkTo9f6egCgSISkoNT1GyWEUCd7FaFPNHgHLz99waz5gTY/2dlkIag9P5XI/vjZ/2a/szp
+P1H/tjOyd8oa3ThapAI5eIyGIb/Matnz4ap0AVl/b0HUv4wqzd/Y2pmSM+Wlgsw12F3+cd2zv2N
2K9uzJwOfpc0/96s3hQzXf3/sLTJAnowzw2AnyjmsGvEHEn4YVvndRBDk8SAOuG3a+GjeHKAxf29
xGzYnZDSoPrpncnNfip2egYnnS1Xki7dzCuxymjtI/KLjq0Ea9WTKGsStrqeF/t0xp8tPO6ZkrxG
m2/wgiJ9h61w90qIPjox8ine0Tq7Y5PjBjx0uqA1uSto5d0Etk9Uky4UkQDiAbOHuFVS3hLbuliF
WRp8EIRxMhw6rrBWroXetGhTK6zgoQ1DTh1AIu9BAcTJGh7CcHIm3T9OTYWA54a6eOQ8aj760nTv
mlDrL8mXkKFQE1g9kevBQRmugPaGhk9JDiHKg2lA5WryPodLq+mYypWd2+pgsmXQ1z07T+0gxtC8
1fOe9qsExGRKBmviwJYEhkc+1NFlTlMXh8zLUMJkWDshuPslGTKGtw1+dxYjBXDnZAq7bYjo4hNa
As4l2I1ljWkueY+a01qclWx2huJkdhqClR6NNaJMrDvkvugtWAqgzSHsv3i87ScCFjhmTXqF2nZI
W9xfLXGGntsOWaO+TN4TTGnlfjS6tFhxjucBbMyhT3rUxJcJvoodn4x9p7uxgqXpjxd+MXpXJoDW
FnUrrlkQGr24Ny2Le8oUZ4O/FQHAq7IedCRdVQ8AUhJ5nVS6eNcHl256hEmHsB6VXIKGGZdNTM8w
bN05jflYdVH36AaOjZRNqNyF35JxS7elrI5x1pHOCjPGgrFb4VxlEaOagI71cJyxkwOBLR5h5bS6
ytZdZ1k3BL8LWsqr6LrJbHqeURngSSKL054ZmshuiWf2F2RjQs4JFpIxm9pPOw/Zz/iTQ+rHV97A
W+BP3t5WWowK60SmvyLKYvDvDPFSSXbDC1RTK1n2k5cNGODt0t70pDCcHWIXkP+xw4SCqmpPatWp
Tj5X5AprDA+iOTSo7snKLqEpLiqXzPFCL+vumzCmgY5jZit4F/SS9C1BbiYWplt1G3jWLmudlfvX
mRpwnZZj0m+SgRe26EPGAgsYgSUqtgktq0pF8tFFYAb3bqYxAvOdrl6JNC5QU3o7dGFQWW1267E9
WzWyw2m3UGlmauaisev4oZy8i1R2bG27ugdcCy64POrskbgcxS7FTRHvdETTh9zs9S2VYNNaRvZ0
CrwmPY6hMjfVgDLGLq7HeDGCsTaujToqHuqe04eisM9wFF09noVr+WB7WX4bhDGTywYMGM1WzUQk
hiulguB31juXuXyLWNPzAFZIt5OvReWbBbHiZCoiBBS3cp0cNOqoxgfHdsk8VyPbKBgn4yCSjQKT
X5NoUTF+/ixOojdfq8IbFGPxllAJil2aNTbc97hXJ0Z4qUE1NV8ZXEug+/RV79J5PzLMo29oL/Dc
T5dW0I3TWaOs7KEdW4mOaQEQ33TQI0E+OqHZkQBvR27zKJihq81xR+zpHItfKZ05wj+OOfskK/pd
qoXON2mJ7obP1HF4tYv/6SBu6hgyCFllQ3nVmKrdGiWwk//edfvHZft//Tt58sg301/wr/14p9ek
CV8/+s/P8ifB5vef+2OFn8ssUVY8xBksfsT3/rnCm6SsDV3o1KWCKfxOyf9PN57BCj9b7igeoeYA
gNePK7z4js8iHwRfSfw9Fv7sBfxhgRezHiQNKXUDIr/LxmFG5f+wwDtF74e1lZPy7LODl9EiwfD7
FGT1C04IuJtSh9gz97vU3dZ3gzlgqD+QGtVPRaOerD5+7soaFME0Z6BVt2ur9ioOcnyzwpjpSlq0
qkDE4eBIn1oX073O8AISO9/v8YC/hsNwJ7DblNrS7OPLHz6Nq9/3Kf/4l23S31+ca9H3qVsurQGu
/eXFxZhB2mnEQjBk8crgi5f43/K6vNKFXP69R0Jaw0/JmZPyAnS5r9HMQKsNqYg8rhoDiQLRNAY+
PLbFyiiD1a8fypr9kT/uyYQtyIJyzma15j+zifPHj2wUUZ9pnDxWuVDv0qfBTGb5Yztihq49g6q0
IlimQnGorUS5kqprloxFFUjgKoSW0rc7fNpbO4IeSgAJR8+Z4c20cpz6KdD6I6PKVxRhm3vayhHF
Wz3gwSwtNDum5KfRDjjIkHPf+JZ+yCyonhZxq2WrIG7betSvQn98FWp6rqroxapktkgTULu/fg+M
+ZP78h7Q/qE7bHAdNqjmfFn/cNn6jgzVyAl5VbjuNsSwbmQDQ/2wBelKRqV4KjPBCVERxCXnMUNf
bJV9UFT1+esn8v2Bfn4i0iCXa0k2yKYLAvbnJzKGwxBkgROu05ZdjlFVFIpp8skNmhmwmr6DCT/a
MUbMND3WHexmZ8QcGcst1rZ0kXnmNdj12zkYBE1sawfydYqDl2wENZs6N3/xZP+0mxeCQ7FLSk2X
EO2/chMw0RFkgXS11vUJqzjec+wPd7bSbytNnBHw7pqu2Mee2E2DYA6qP4BLoyTThkOAKltPZHap
PZJYxnG0hMxRSY+XQER//Tz/9OlKGISQxEky8FUCQ/HFIcyuTGISlNpKRekt7GxqurKMkUw/XPbz
gcBvIBXEPYw6pokLCNEvqppux6xed2zPfv1k5lD1jx/wl+fizu/pD1cacT4jTSUoV5/OqaHUqSMw
2FpYC1zW21nd+vXDfb8nfX086Iy6bfNJ0Z/y5YLCVAd0iej8ymrZ/hKzL+Ao40XO4KqN9q0RpObG
xf64wvoVLqtMRlciHPccsl7kiPUjBlC7DvosRW7In/wOoCqtvlnc3E2MyI8E01MkNm8gHxtde+yg
V2xhkKqmEyMtexcLBM2SakPIPSbmpcJYg7Y+coIlpJQ7VN/a1SmttGCDd6DG+tU0uxa68pqe0ok4
BwUnZo2hpLWmq1+/M1+hH/MHIXDbCNaqecbx5aKA34zrouWDQP9eT3awwZY5xO4qyc6/fiDzz18T
qWNV5owN4oS0/Zdlw5lAhLAXDtdWLKF8JZ+5Y5C8oYsCfi51SwwNH+Ohv7Wrad924401ms++mzVQ
HPyX2oe+5jQf+GYXuZ7s6hTlv63PQ5Fuf/087T9fmj8/zy+Hc52SxMAsoc77kziNRr9pEgntLs6e
fBZoML8KSlSpIkJa2M3SIT/XQzkSl6ueggmGYtFPVDDbDb0ilC7vUJrUuW7qbBUzlcTk6/rboBL2
YRJ18gC0DPG0ai9UwWHDLjv8GS2IP43hBJcaDyx0hf5OzSPcDZuSyH6kk4HB/RrGSrfN7eJxaONX
PyyBq5T9+DI63QPmW8DD7By+ZaXCqOQH9cbvquAI/nLa0MD68Ov37M8XEbsdx2bXwzJtsYL8/G1O
Wo/thpV7q8DxYURgpmjVMrLk1i/N33fN/7J3/EtpF9oJcg57DmnN+o2BivLzYw0kBLrGKjCOm5N1
6LrpEdCFdSxr4GjQDKimrUAK5uO5Cb4FknhOYRHvMT0W2L4lfjCNhuBDceorwxv/4snNj/3zXUZC
kuNb6/GlQkn6comnsaKqA6bFKs7Swwiry9GOU3X/6zd7Fq++PopL9boJIcWQKFJf3oHaTLBciZTK
c9LxUPOH3UjmYOU74GqicBYVups+KMvXtHLu4368dnAcM0HhhGPnQKAnfKJVHeVr2QxXjNfDU6q1
yaKm2ucvNhT/1TMVrs2iyGXBeO/LzaWNLT8dHBrDXVFwV4kY78X0I4foPgFVmtT/yI2OSOTi5Pv1
mzQXov30SeB6JZoAfdBhVUbx/fkqIereTkVQ0FVeyge/l9xikHC9AuC2eQPUcBll1V88pPFfPaYw
mBEjXrLOfB3Wetmo2zJxQLJU/pbzPCb4qBwOJXrjCvvNiWaJ95BOiSq0X+NIvGJghLiuvbV1FCxD
rSgucEx+ixmQGYVEdbr79Vti/+kG7JpspskvcRMW5ITm5//DmkucwiAu2WrMe7pVBJLRd/yNH/N1
gUtJrW8yQVLiIuoHk2BoeOgm8dIUNc5j4T/XhP6pDbdvUKK+Uc+1yQZ9E9BpTkFMdAXraEtFHktV
Qa6zLN4F6y3QxmCjAs3b01y6nbCMHQDIgcqGETAOHfWOTvM5ZvpdN9rPRjP7gPONohSXyEa/VhZF
Ub9+B+TPxzLuHQyBOLZINrl8d0Dz/fwO5FGEEmqEcgVe9M7MnGtmDlgXlYY9ckiJ+UOabJzwXA6Y
jgkOMETCa1uP+ENpW79p6/4GhYbFQAPXEiU2LHBMla2EQgy6TxLdX2UeMzvDYqTTtLjpR27e2Pg3
dS+MGSwDJs/uV8xHKMsmVyMC91ZZ0H/N6GwE9DemYAxiVoMYjGivo5qhd3yE81S6M6uLuovIy/DU
9Aw48HAa4viUpMx0yTC/qrZdaZYVLOKcyVorzqBptxVnkPXg4WbByzMxQmSsO1jVutDIaOi9QXQp
G+iVSKDa2w1jS7xU/BVhzfK9p0GlSJ8k9epR+/kXHwXv9E/fT2J5tJPokqPd7Lv4cmfoRO7nkmDH
yjKX1bRz5E4VuwoeQ/HH1u//Nrfu30lAQT9h0/KvBZTz60c4vv7jqn79+GzCnzSU33/0j0Sj+RsS
CcdeILE6WrjL1+GfUxLdsObtsst5wfgh0GiK377PU7iNzFA1OR/J/xiSmMZvrEgmax8z/O/Sy9/x
vIAu/7oRo21UCDwN3LXYmFqz8+bH+1VE49kwJVOzmQlY9kqvMWNDsAovEf5QS5zWeHQprSY0zfj/
hN22Nw5uXtJe00cQEWwzuqyxq1eccEb7gyWS+ti89Ug9F4FJiCSHvPAQsEiMOGsK94EDpIm0a5qr
QbN0OoXSmwoy6L10GIO2Yacuy1x/mJDguV/k/V3klNldMOX5RweS/ZLIS7wzEZYPYprCfR3g4s8S
UpYL/D5QnZq0zaiCCrVpCbKRTAukH9ThNp+OSEi9vqw7d7z2Ol8Buo1EWjDpqG7yQWTTjfKwyexF
OGW3JSNTtYop7brNjALyLN1oxII8csKo+7jO1N4MUtx7lvLLD01zOyycVQ6n2cpQWk+0engebS2m
pEwP9Ep9PY5J+WHX5GC2gTck6kEzAu+jmKbhbTJA8OzM2quydStR3IO418Qm8ryaFm1BgPvScWXe
HybNUd9oSW9Z5xkYvKRmZ9wVggo7i637tWmPQKPieB8yDtMOJeZBfQuWXbyNwDEwLAvySZgD6ypY
pKEgqRIOJeqZImln0CQZLZHgiUIizN7ZTRE9A8ANPrpKo6pbb+QF57VRrhu3aiHkkZlZEpzoj2ye
2m3OYkLmACTzlnfFNpatA2mWBKby8L+W3HsUZiBSGcHJSrUseZm4OG7Ay2vo3nquHzQS6JhTUiL3
U0Dve+mTkOGmFmAc7vC1gKMCHW3NVkk7MecCpV5+Lx6kJzB57zKuFiSeBJBVVjArj4L4FvZXsCD1
kpAV4XV3ri+WsTYZ4TKwh+JVLwaf2VtnfSO85T7aNdZf7vlE/V/CUgrMOuRFmRC8WSzoCy9Q2i4e
HIyGhJS2ekxX5qrNvOgo2uxmnnRjXqjDk+OMzvUsYGA1T6Nz0EeNWFMzFm6rVrrvdUaIDrCFlj4x
Q+qwSpkOJCwRBSQFpG1ix+30PEy+sxLdJS15cXloMDNvJRE9Ejlp0JzAk1NElOc3wE70dVQYxKfs
uDUXDFTuUtvG5m5L0vKl4npHE3XCpVJN4m6wapFC1P1segWs34WPnV6EdGtQEc6Rm1QFKD1mT/1e
x4YGWqyboDYWmU5NsGG6+FKAnIRPTR9hUwVB3hYbfLK0JFYj+49VmMwMA93FRrPBM2dWbLd6g1ro
yCBqKWrxbEE7B2lDtFnz8bp39iN41kq7cOwmrDeA2MNug0XIcFY2fMtxiXprOZt+HDCwxAMfNMng
3CGkZ5lBPlzYlQy6M8wqkE1GFetUC3j8q5vQxflMfRB64WPL1eUuyPWw9vqBBpqQxIVOYHn0sBKT
3St28HvbO+zxzt51vKC6TZpidNeR1nrxZ6/G8qTA9fDFRlQkozsZKf7lkB5Au4iTz7RvvZoJs1+T
B0zg93I6k1CYDWLJtDK4GsNOeOu+WmVT+q32CARCPcDbjy8vafZcmfjlSpx6C8Or7etaRTlBRcf5
ENqQmzvUWi86dLZTv1leWpMoDZNqJv8yN434K24SpDVzrJH3lZ1NZAsSw96kiR3sHL2s2PG6cCCk
AwZzOVFqYXKAAWu5AIBBzRA3SNksSfhVGI6bNFsZUYn7JAkxLnLmTlBl47zun5XK3bNKnPyxADfN
YNMhb931ZnLIawvXTs3Gbs19KNCw9XkER422Pyuv8q5wfTFwd+PQ28S4cK+dgbSYHXI8yFSOP6pv
HTwv2LOKvV+ZtKuW6UD3YjVGx7btSQ5haLqDp2Y9Zq3oN0ZN3GPKPbHvaDdvGfE5brYeNB1QVMAZ
3NLMIV4HkTaXOuFt2epj553KotWWUFGoVyOegH/QzstLrS26Vx3bzUvEefahCY1kLyBebPRa+Tes
lpG7rQzZ3BVGPLxVbWR/QCbo7/o66zfKyW89bksAlioiSetQFbdxZ5PVbKZwNoXj8d7iggh2QMes
VdYorDuwMiKiUK2ylg5junDj0v1eE1EXzwH0lWrVkbY7JmIk+KCKbpFHHCYRSvRd3LbZi5QZxQsF
fod+p0NdW6eKDF4KfGOXZaqATBf3Fw7sy2I2lhrxZjR4wa0eGJ8lHSKnjo6bcGnmgVGexsyaSLfU
U3FfpT2ZZH/IWLtyVdp7yh/V8X+zdx47smNbkv2XnjNBLQY9ce3hHlrHhAhxL7U6gurre9HzVSE7
Szw8oCYNNHKUyLwiIuiH+2wzW0bBCYRpTG2uhxlJZR+eYbj3PS7/67wrotsawxxldX74zatZnOFT
yve89xyejZFu+HYsklNlgQFbdbjJHjxnFA8VMRXI+Bgjb/m7qA8gVOZLYUkfXwYczAcbr/Yxw64J
2toPdjLIf/mhXWJQn/PtEFeZuuGnV7+bszmzcVbg84Ty9o3tQhlq2h9c8eSaIRXeMLlAEYjq6m2y
cHmQicko225cvByWFtsiano+bwHmOsvM/HuzXSTmSkfTPeawuX2Eq2eQD23Eh23VPGAJvVfZKm66
KtyARukHyDJSffld735Q89rfj4C1nCOm0uKtGZIkuZ1cVfJhzN36qxmk+qb4l1StHBvsFJKIbc53
lbY1Lm59QBXMJGvOlzK4akE8Emr12I/CUPLo9OB34zAzjSDoN6LJcK5DCQe2Fyvv3s1JCngD6ail
wMh6GQ1ZK1B/MP/X/OoKRFHCxbOlX2KP2U799ogWgX7o+Xe4BPq3N6j+CGKuPQ+Y7a48ROf7omlo
OZR026cbr+zz5xIC1j6l7vWUpbG5N/0YiJgAsrVC8AYfz445XUe+5GUz8c0h91z0/A37lP+4MJMi
EhmVzHft5MyfXVTnLmZFZ/rMJiP+VnIMXMwWPdS3JHS7dGWPU1rcWaBMT/zg8UPY/PKabTF00hU+
kvq2Y8v8wGCK9T8jFEZ+Kkxa9Lpy5mEFC7W3o7z5wHRZ8Xlz6mGHXSGz8IsAsVVe177XjfKTNQaT
+rOYPCqrYq6KDhbwLTFGLRjwjPhEdsTyWCd7xTHgr7TF/DZP6xzw5asKk+57Nhs6x5wG3zcBE263
Ee4iykum8SxkWz81EdjKlRCNd0OnPAGooc3ksYad7GxtN2nuOPWnDbjhaD4w7DTtiiVN8gyRfzl3
Bo5JaVO6A/rJAgsYMzRtJhzNFdfHqfsIs5xXDbU8862oOs/dtDCePpVqvG2Q5nhFq64obh2KsGjC
HCqrWKcTQiCoRizMSlgo8ZKs8nMyq+gJ+28RrrkJzDfZlJqHeim937Dzct9M8MDpY0F5zl3npk6J
N90JfxSzpQK7a06kVXkz39XJ5F2lZRObq6xS4cFpHIPKtSDFVJDwPTuYGURhTykAuZ4lAvqac+rN
wnqwHxFb203rJ/olnRVhSEJEdxCrl25qr5P3pa28fmcSq5KMJAYmUgQ7n4h+n/iPvR9ltzkV5gx5
YTHdek5XfOOZcR66loP64DsNrOuMJP/W6z3jhxMv3/F+9nd0FeS/gmlsN4xC3jN+mMZagtD+g6kH
H4hXHmTrCOIIuTSbJQkb4eiK8F3wXuDgvKtMYXw1sB4fyTxTZGlLVZ2wyQa/Iyy27RkqK5SHmX7N
H1pt1cs8jJRdz2V/CmgOzjZukOJCNckr1js/FTBBsppT6NB1lX+g+sx49pOp7Mkqt3JvEr8iyg37
kzJz01x3xIi21qQFba52WV6ZRTWkFAr20+scYnZr0pxdeTAFHfSPKht3hdW0Z1bGAeWBSSa2Q51k
J9oYTDKQ+m00FQy+pMloXJhYWtHH+RE35nKZ8mGaplhCMtFy8riJe5/hltl6kPPwvE84fk0OrxXx
vRe7sMKVK+gA4inE0iOj31iED9J3xHFMCIN2oSp3JJrGfQg6lXaIKf4VEze/de2G828CHbgC4MH2
XREZqEC3DowI2IXG3r8h4tTcjbWXHru8lTtrMuoDrJfi1BGv+h4K1d7TyY1+QS64Z3YJmieXdx9M
gkEehjJKPhhn5LqJ0oes5miWmr/oNFMZMmDBWQV9EwO9JWTXRgK1ONHyrO2ENzVs5s2QDd/cHhQr
QzhZK97EBf03g/opOiw723woaczIqTrKcVYnG2A46mrgAVkbxiROooO65TZFfhUBFf6cw+5nbg1m
Kwioy+uU21ib1mCBJyGuJsOeccYm7PSo+ZN8jx3zmgLZekvAhAJRejtWIsF+lNGCc68qcwrBboxk
D7pCkW5OMb0ZbZdvQk+YtwTO0NON3D9DWHnisb/3KR4CDPCCqdm9Y5GKC5CuhDUFz6RsrSFa8eMk
NUixNBe3OU+vUzpqinU+6fKlccb01Uz8CKJihYswqjvScmr8zNpivPNne6nBpmfoepr9gKAiCfMm
Rsrdm6N0Od7ycX5HJbstWiluC/xk+1iqg2aPxwRItpV7mqM/mDrjNTA67w3vcv/VzvK6SsvuJMuc
MnSL3D9HjJN82VFsfiWMGzTujs1u0lNINZgxn/omkov5TT/SPs57Luy8DcojCdYygb4JAtw7VrjJ
b3ALDE8qYDbHIUj+RbOhf+9iOoSUZZMwq0CCq8mRX2GdJbsyCsaTF8XDY5x4JfccZe7gg/J2I5m0
cwzLfw3rjnQspNqk3/Sin80t08gdO8Sg29IxCWmzAWiy7YzOA2dY6Boirx0AtB2sjuAqtzZuw4bT
fqiK4Qliku5/I9+qAP7qGI5ry65rbiaKjbbibfIjbAP0McWk4yGfs/pjTATrCe3YZUxuI2+Tuypv
zZc46xvG76K6a3LH/rBTw7+189L6kbnRWKvCLStch/wcjprbzc4HHI0CN4/ZS9GNgwcpECj8Y9vK
mhLgpAu3LS13tFaX3fzWp0CPAjZAxxFaNPeF0anvLDas/mFZkHwmnmFte8KciJD96JPZcBXvMFUr
49GSE6nBoXfXvF/ax7QM1KcNrXhlSKs62F72IfImPTlSqnpb6gRXCDnTFfe6EpBH3HhPHUlnnJzE
aK6TcbJYrdJZLLa2tOdgDz3eMXbOaIC7DOHJhC95l9nmvuWt6axkXC4jY3IehnaXDQJ6IgqbnjGz
mbNc5X1k/m7NUd+EIBJfzbGijDWl04teORXkb1mdCcLqUY3lLe+IEtrstq+MIHeqJwrd50cMgT3I
6RF05qlJx2IE7TGRBxiMgWDpxIfcCd7J6FTRFp3S2jss52ADzZkJydvy5msunYJMPG8scLcYKIsE
rCNXM+OpDePwbFBcvGaExN5ALPeDj1wmbjjyfffU6Sq/tWLH/S5zHb6ymSHVxvuISbr19nVRtjde
1FI2IZKEDxMW0TONC1S5RGn5kxutER86MMrkBlJRwBycnZHdTlQJj4mPhcHKaW0g3n47ABMXWTtc
ozjI5VqoE/YRZSdJKUEpA38ia6K2LcRg2olkQ66LYBwu2cwd+bjLPJ2ggpoV+S/JTSwHLD2F1J0H
vbkRhaeCtSta/ebE3TIqo5LwzpFl+VSwDvTWMRvLW+BO9JVnFQjHdVrxYK54Txf+VedV7mdiSHiT
lFqN62KYCEsYvKIm9EIC0wDjr4aoXeyRVvvqV1b4Nvs1LmiA7cYdMVpnAojhhnI9OHLCtqAYYbNS
iyOTeLnroaCV63jSkusdHQQYeHICsMhuBGLcbmr3NTH2mzKuwTPaNRmLnQo0YJss9L599h8GSjWe
Bt8ti5pT3g7fcmnQHGD5Gk9w5zt3FSLLoazw9/IEO+VDbdDWQHCwE2vQIR3+oCihCMsSfn2mGD7B
2drRUr+pgDG3275qwN7HVC/3CZpsXLWYY0QMJqSy8j0RYkIbcRmP71jWg5mvJJQvegrwqft6jPiq
A39OqBRSKFJBNLFA6wumZF2m1lMYhGm/dVXoMycAlTr5stcV3Jc+/7SxgLO3yEbD2k0kvkE29C5d
c1GAiJxTdwwLosp9vA/JGHiEnMwxeUMykvuqBo/BQiTIdnVIdyTb2vKn7ir7uiYsBjCPFBWeZBkI
/zbTiXrpItDD3WD2xUpPMYC4AaXJXxeQuDAtudoC1MqjcqXAdtQr8LAdZvMeTgAhVm7zo83xMwHx
+4qnAWe6tu3OPnNOZCXCKci6lSy8yjqGYyfqfRJGvUNcq9czst4YfAsMx8+lb9N2VGRgkleFzUpv
lUFfWCepz+6Ru4ABpY7eM9KQjeUkn4DughNyFrtSXObhDd4pWBEB5ycHdp50uKo4/8Fx1BibN6DK
5mBd1hYLG4DlnYmnqG9vkL3HgSVtMb77cY6nJOj0O58kYZ+FSewmaROpz61p9x7zcoD8s4S5fmIY
IelutJdOb6pnjG7Na4lzZaxHktW502OWiJqZQJJWnb8eeE26C8lw2Lt+0W4NiDM4zVtzOk81HNPl
FmkkawzxXbKdy6bMt3aazfc2sJR2HzIZCa5Mkdx0OBn1tqf25XoYFxiHUPm87cx8qVXD+8uBakZY
oThVnR6Jb9wZzWDq8zR4OHkWYPa8LqeWPVomoO2tZeBzDsxpFN7IGQA6sYWi4grmI+YBMyHlEcLy
hi0RUvmN+pawLJoa/sKJMcKtkbpGkC0r63dfGOGDQMJl85j7lDIajRo3JnRk0AppSaOKUbai3kqO
TepRVWfcJ1w1whc7myc4/X3GBSanWjEcrN7Yca2HjAYVaPooGci8bU7C7qEcQ7fme+x1m3QIsoei
DKcDCmra71KSqC9tptvTPPXJC+3NTNJ12OZ3ZVe+tYYTb0GyBMUx5yWyjReifNKpHpv+GNefCDrG
T5O101NOhNXYkNhF61/gkGBFeBUSbwxpLOcOOYYHUhjssmFffDPMiS8zD6tn4DQiWxOfk1sua+mV
YeHzpepm+YpUrJ2V4/u0naWl+8syoP6wtXB2IwuFEysdl8Sap+8kXC29MSowL6s5GOYDbtzkQXVD
+wC4mk9AXuCkpYncfhSd5MwGkqWeitC2Rqg6ut3N7FeSHQS1Pl1XhmQTZbV0Vu9iVzvZIeTxBX/W
9A57yywd8huWDcW0m2ern8/t4j4+yJEI+hXbzNAl1mJbRzWlj2nn+iCcrenTjLOtY7g03Jg4LcNu
LodvBJmOm0BnvzGTjR7vtjz1HyHYs7RoipBknfCTJ0Hw/IlZNIHmFqWBsTaRogzGtq579QOz+R3Z
TM4oL+wB1iE8tl+2zMNiTWSnxN46suwn9tGtqabGcFdx0DNRCr/aX0TH/2nl9b+EDvy/anAnK7Y4
f/5rffb2J8Pg/ldd9h+/5B+6bPAHBnSsiqFv/puD/U9dNrT+cE3+8SwTyOufDWL/8Lbb9h8ePhfU
12BBq2Kb/ndh1gr+QMO1cMRHVgRuzov+FWEWo8TftHs/9IjbOyRsQkY/HC9/02V7cDhuQ/8QeGTS
Hk0FMpvrsWFep4FIabDEGalbKwZP44F7tMsqPlt+Xe4wA3WnIs8tSn7Nim5UJ4sosWgTvbJtZpBV
iFNH7O3aw9hnZeC1I869bcLa0CJHNYgrXrfd25x5JXaIpjxmDlzCqsjFQVc9kHiwLawpkvo2cwNX
rbpE9dHGc1xGh4p3IElzwF0DCXgh6qMdlu4pw8VMsKZ1JceYY1zTVApYxCyw5GAjHo1fsdTUNHGO
Rl9ZJNC9zIHLnJdnV3QcL7vZYm7Ooef4rxSE2OOWTQkbg4JIcQPpSkAesikB2rBMyV9yVb4Ps5ld
ZyJ7igVQAi+p+iNHvPj0/Tk9uTbJGPhi/qM/u+W1meX2HtgfkbMAoGA2wS7sJ4NQdm+S6RXlLmnq
eRvxrdtSKZ/yShLxCpFueBA1N/siCq/DZixPdqIyDKvwsJPWW8Ewyh64S+ZHSJ7lljrP6WOcG/+c
ktgjs28aNW80vyBonhMEuCqaDLyiNB02zVK36bhqSgoZjAWUzZXOoCC6LC2Lbe448Aav0oBe2mQ2
7/xJwvXpyzI6ck+1JffspUeALSGLTPg4n02QDt1xQFI4+UnCHc0kOHHL7oq7X9WFPUlsAUfhNOAW
5jZJOQjv/QD2GrHlJLqTfbKQWRRo5l09kTYGfAitkOYVRoU47DLiZRUZaMyYOLDoRmJXI+2bjFzZ
h9FrexfLod7XXDWXL6lH7qc35LlV0tt6KhzPhaz6W2UFJT9KglPTiug2FZX2gPYeWqyyVhVcuVft
Df5L01oCFPggrPvIi/xb38Yav/EERDHcAeWhityBQIZmEaZMMsDE2vJ7SR0K74A06XglTxM3Pr6k
fqdLq2GRVS7bBtAxDykhMdBZhXnwGU13THQVA36xOGbaoLlGaFFYsR5tkREkGXoy3ulLM0AXaIqp
v9GK77GFZvHOVKXvvEYAUHZJbYaivlVAIp1psjaFHmcyg+Wy9jH4lgFjWAskouuoRDvZl56n+FRP
I6svIYiwMGlB0miFLeatJpY4r412RB0l5vgLAuw71wJx5vpZXw9dNNLjjvq/yhkID5pkIPHJEUT7
LEOwpiDlb3Mp0dvrPq5POqOJamcPVkZDm5kF93VWyheLelIoW9zEgRZY4m204V1uLNEyEgXM1iev
jfV4HEKmfFbZiZ9tzd4Jpw8XEqnziDUAWp1XNz/lAv5KUGV9vz2HPPsR90heh9arkRA7OKb5MvuD
M6aepHHcwvx2/DiOznXDNm7jTbz8VdAUERp0QAMubfaZszatfnomDGltPK0obbVHt7pKm6zbkzMr
6Fsln8YdTXNMrziizWIbeLp8zbIRSGPEPLvmsH/RXTScLUfJG7qb6+dSeB4qiw0GaRWWo/kTBCQc
5BiX18JuSNZBAt71Ko99SLezc9tYQHFrGVvvpcAkFgjlHUY+RZywbcIuQLVPQ2aziihNYIfjunS7
5ifpVXM/u378KzfkdCi4C/2IYWTHZJv8xlZMNJ6urtkd92PiePIpMwhDkg+VYYIppgnHh0l2QY+Z
lCbXHZ6u2T0mSD4bxYQybDM6fP1DbI+4YiuNgf4aLHdrHytuTNXWs6HXrawimZ8cNhwVy43LTEJM
J8Wm6DIs216d9EwxUXE9Ij7xeqFlp7VSRKtZY/e127jZT1wPmIWWGoIyuS1lVZ4BaFDWRlkzZmqX
ZYLDi2dVDbK9ovuDNQrYv2E/jWN1nQDyfkaHTthDRxABZtduP7Tgy6GOgY8ELEeaxzaB7pwTJLNw
3pG/WQKiZRvkhyIB97WOs2r6Nt2OTEpfTNFX2hloI21ONfWqDWAw4MEx62jPhRYHnllNdLbSPuCC
lKI37kEGgbS3VHkE6SkG3UuhjdYJe04O+Ow2oJqI+x2MtmOOjfI4tHTLX5duMxxwTfEpkEZ1aqYy
4w4ehcQO6BRa56hO3DFS9QAIUO1kKczPTs0Pbk+3GIpTrB/NseAGwCoCb4DKRQC1haICCXat8D9F
MpnlpqCd5FVoT0dr128BbXPr7tOt7vzZX0EUZ8w0mcvX5jRMv0hdm88eCvuj4v4Pmrqf1KPvmNEJ
dCSBIcN2HyzZua+GjKoTB7Z7JanoADEGBHYYpus5Kt1xrX1qGUOvQLsFXKr4wLL/LeefqmyoWtbO
0v9sz9Jf1K1KLuDFiBs28oSYdlIMRr13S9f5zeA06V1rhNV07yRm+uylTr/87oDnC3jZyZ4SZ+c5
H3POOyIBCnW8WRygqFbq1gg0q0qjt6PXtowgfSEOgpGDaeYcWBz2Mc7dmD5fP2VeW0GeoSBDFpIf
dOZiHrqVdFOpbdjLkr1tYd6KnEQqrgBQj2RAppoZIkLhwf6h37uqrm61PRubJgHTgrDqyUc5u8Yn
LAPPXntaBqS4E5b+plnhTUhLu+vWNtXgt3zV3VWcUqV98FsTX0KRavlLlqnJ9icZEiKwePmCQzMp
3CZCO0G6JgkLjjk1Uw5sf7YMtnWqGq6D0WzBKNcK2TvxrPbHwlBcUL/SN1cy7Zx27Q7dd4hx+9B2
1Ihot59xUIz0+OBoMzy55s00b1s6jpZqJTN59wgenGGz9a9GVrLoMCeZX/dW8xwOHTTFEnnY2gZ4
kk6VkPk2r/pcIwvVP6ZLQ6g3xOJtrpvmKLqCn3mvfX0zFi05YmAfCtWb1WWlc3YYpY/EtqNZvLvL
M4xrVPAo/Ncljdksfju2EJkGJMryBD8qVAR7eJvSChEUCkOebI0Q7cFww+RZj376S5eK9o8YFHOz
bXQzW+tsrnn0yKR1m1mJtuNUZqe86iSXucBy/GgT2zl4Sa3jl56dDInkVOyFvzifWK6DWyKlDWR5
z0B6KMzClyt8xPXOnUhpInb6CiouwTEnRLdiIexucbVxBGZVIV8px4aGnKhxzXuf86TgqbxKQic+
qAT0Y9MnwxPaAFXx7NI2AM5GitD9slxLYXZfCe4xHDZp6nyPVbPGoQV0sZnfSZv+6rOYUgTYUATu
7d5ahRObNXSW0LtIxihhMaZ2lkgpFBxQCxPMMGG+WS5vo9e0awxwSKPj3Tk9gIkZgAF+I0ED/CFR
bWnBmdY2XfVRXXy1iUeSEJ8PgW63YSPnh6mBhNxE7UHwulgr3gHHMaPnu4my4SVWGLm8obSHvYSe
qI20PvU2ou2qU+xmD4akD2Al6hpfR21HwxPqF7qV1/kNgJii+iJfKN5sPNrepmKd8ku4Bl49/OH8
3mMo7jmBTHutTafFdVA08s5sh+jsmhZOIbhn0R19PeKR0BTEmdhnMY3MWncffhZkQKXanE4pBrTp
PWSd/K2TgE9HoBBZTnzwGAyzOm0+I1/LJ8Bqzpmsn31XjZZ8Dh3A3VunpYMDJqQ/8Z5FoIYpakR7
1MbxwNMz4K5PTf3jUg6fHZo5i054+iH7m03A7g/uRsgGfHJQwnMJj91eSpDKsqIPy5BB8kbC2YeF
M9TdqtTlomQ0jqIFqDasT4rx9JXlD8n1YFdLY2m4jGB04DIPVLMtGA4cYnjMhBQKRZM8s75Eduxw
mxmr2Y7NaJ/WbvWLQyL/zIchuC5DM3cw9EPV53uGNtuH2bjuMUGQsKexLt5YcfMi/bw/8WF11xlC
w7pvHevKoi6QlVjhIqfDbudUpYsjgIZH+XQUu5h4Fl9QMk/JM6UUwGoj6LorAZ/ka9RefhatF9mr
IAvHipCYsL5AYoBvM6m4yowC/DPFOusBSxVZqfEkYuhlUIvzLRyD8tbJ5/quCfzcJlpKoyj0BA6W
toGjSVpr7XFIfkalScVTqL0PsCTz11h2BADbcEoWrEL+1dpNTcyqTB7ZXBdvdlyZj5i/uP8FvENu
+raNhz0+HYkiEdiqWPPBor1emV69Busm6OBLvC24WYUP0DgMNDqv6/oRM0oJu5mv+56UOTZHt3Xg
WODFPk1JXVZrPaoSW5iTHsaZ4WJDqeScrtEZ0h/faRkWMVNuOy+o9pjg5mTnweA7JUhId74VpzRl
DcYT5onykfOiOycOXwaTEWG8vkhh9Q+8cCcWf0/2AGGFH2jM9es9yDltx8hNHrtm/ieRpv/g9CYv
RWwM6I5JsMlfitH/6vRmK9pVTqvmfUHn6X07zOrGTRf2XG0FVxm5zb218Av/snO5+zNs8NcY+9/j
OrADwDsvYRAc7WDF/hYRsjOrmeOgGPdDmpRnpgx1h1WYhBAs0ad2FvRUT5N/lMPQ/ZPww2Jc/2v4
YfmTWZvgESaSAjnyb3G51vOGoKygOsIfcRh1AmLkY+MbJzE50NRLylh+/v8qbun9m56m9tf//l+f
P1VGI70kKfWt/q+9GiyH/3YV9/CZf0qVftb/ya/6B2kC+FPgQ4W6bM6w6v9bSMKP/nABICyJIngB
7l9BE475h0WggVmbaz4AEdf992Wc7fzBZo89HSVS0KZMUmL/Ahk09Jdl21+fJR6j5WkKeY4CnuUL
auovoa7GbEeDq7jcmRVVgHsjXpQEu/RQFWTU+EeW2GgNTKPS30cXDaLzqcDdVIs0IUVksOeyqYC3
exqIB2d0zj5OgWxNEyu6RjAIRsL5onfkurL1GeDO0k+HHlJ0waD2k3BQS/q+xdaKoj6sId/E15Br
hGB6qf1jGsmWBLmuqDLwp7x4n7NxHDYWqmqyxR/NnQ3rK948s46TMzUt/hfFBJpCBfSdsY8oQYWN
fN0ZobGt2rlYU4vRbNtOFw89Md3v3jaNT7jdKEVmGftfVaHqN7ip1NWgACz7KDpdUuBWCE29GeSv
JdlAMiEXEaod8JnsYUyMj3IRqLKLVmUustU0tfGGYozxHRYxqtYArxgPGjMVqupF97poYDj+U3NT
XrQx/6KT9RVFq6teIBesKNprbytgfwUVSjp6by9aG75vZtbsosENRUdZUMdGksyw5b2H+GNRBIeU
aJYb1Ysn01ma7C/qnhEsSl/YY8rcSwZj69hYoOnwLehXrRVjt62UtGmlLBdXyyiqXcfi8ctRmtsU
jNW7ctEXU8sanyONDXtRJ5nLB17eV20xY4J12oFSgnJoXypZI3hfdMvKg4TFkqFjYDBn7b2kF5ET
b16y6eYoWww5bvNg+SD3MXnK8aUfFIzstkvvsdHmpI/Rvg+42eXeWVTV/E+FFSNFEOLqWqTXcFFh
tWp7ceVbg2WsGQ4Qapn8JvtAL1/+6V2kXPpskXUtBiHGPWHW/MzQuFYVaaYnQh2MoHHoT+3KcnOE
6LaRdCXAAmIFHF2E5IumrMthfM8hxJ8xE2CMYbWL/kytAlo0/E8uHxKHf7TYSGtnP/wpWA+5027p
9FvcHo3RE2yI9JllFjWfcgifi1wyNhcpf6pRy6paR30132EnRiDHm0JVWAR7KVv0cws74WnsMTHs
S7QnCLJWWL9D+y1OwUWAtxrhf7fKDDbWRaDn3qaushgmO02DWDoExWhbHB7+e5TkOAcqK7MQjrSB
27TtdYRRo7Xxy+APpBiRgPiuESQYzAYFFWqWgYOgGVTy4M720vyd5tGbOWTdK2yX8MvvQxdgYk8f
krnYEogQF7jEwlfdZwRRGmdwsTJY7ifmfd+8TXCM+uwuFrdDtBgfOuC/EwtF7V6JHifHCm9hnO+c
xTDhQUz7ogCczqvy4qgQF3eFXczaOQBpx3VBqRR/csz2Tq+YvNmIQJXFpYHiyO4+BfzXr0eYWHQI
/OnquDg8iPIAu5pH19rYFw9IFDLrrJiE0JpTU01oaUByYCvwwH42rpF9Fhc/ib1YS6bFZJIvdpOa
TzgsDsil38IntRwsxpTRNOeXNNJgvGm8db/FYmMJL46W8eJuSRajizHXgCJqYpSW2US0ROTJM08U
EX7Q9tv44pfhZTK9F3oqqSMP8dNwQ3Nh9RWJvWdxUkfLNv47F2zbgkR2WKUx5tQXj47OLS1P1cW7
k5T+/Mhh41U0P4RkSXMjvLEvlh8/6MSVTNriDX8elqBQhdiDqO8yXrvFM4TSav6mIJ4NWJi3mIo6
tTR/8fk+m6bd/Cinw4JUXOxIxASK8MW92JT0xbKk2YIHMMcWK9MAMhFCzcXiJBa3U7D4nsKLBcpa
3FDV4otyLxYpeXFLYZtKFP4pZ3FSKbvVn+XirtKLz8peHFfe6BmP7sWGhRDKPgqTBMtPUlf2FuRX
/8nOxPEP2eLkigoDwaBnTj1atcLptXi+FOC0dms1Q7i1qG6rDyJWbvZoutXo8f/G2UuHhmuudBqW
8MUi51iMNhazwp1b4tqDaf3QGxvcsjtzPigtqO7sCTq20+FLLDG6ZXeUrdNhouzE8/HFD/VHvnjc
2HGOlGwtzje8NSBcMtGEW2Nm9U3AqRyCp2RxzGGysBEFKgJy3p+WOkmekc45CFDcTxtF4CnGgJc0
QUWIYrHlef3EIprunTt9se0FWYyFj8wxp5a7OPvk4vEbHBo+SB+YO7uKyrW7eAGBVY8nqHL2IdH0
pBNQSPGMh/22XXyEcaH0u5zkQBF9tXj6XUI67EP4HBpsm4P67PXCucVv8aAxZm8cv3ttEpauuHEN
1HOuLE3mxafMERoXgXR/xjSnCRbzw5rwME3AfTtt3CnDNUm/CzylX3j9v6hKM/ZWBvpwgY9TtS0z
ynq8ZHRfVZFh4GsgQpOD8SSJG7txB+dIQ0/hrCd2q+1xcIn3rdgZkj9xDN/rsU9ODusY1mjzbmTn
S5NkGv40Tdfg17eU9ZJiqptXLUkR7zDgcRhvWFnUPzGCG9uQnlHHTbEy4a6QzdlVORp+ZC5r3dzY
2j1kdZ1ijebKRQUIHwgJdTfLjyBTzG2a58FD4WFM9Pq4pPcnwuEdZvbvkHKW9zJ0JA0Ak/wySL6s
i9l3MzLd7GVXLiViN4HfsLiPhtraUgQ45ytT1AXEkbwxjGeXiALN60OfNSCQNUVJdpf18023CGnb
igeGqHnLJmSbxIomG/DB47HNDOemw4CQ4TCgcGLbWNphG0CX3TGaHfkr7GIbdGI5XLgr5bGqJL3m
nAh9gBvRDG/nGXMZMSYRXQ9zG51NkqrTWlk6/aJaybnyhDCKVcxqk8uvInSmomb6MHGK5huCJSzF
NftxBWAHJDc+M4vUoDJJHxxpt4JiP3msTAu+y9cWmHZ8rYUT0H49+ldFhdrFhTocKFKz5QtDFHIj
VCD7W3aTeNONSq9K6BrpprYpqWIdQyFpIqIlDxYJzFyB5cXWSjpWfqsDC++T43sK976RzhurUMI/
90lWHT1hhWyROewwL4rl7YcohWl2NPnz0Krna9Iu9LiMURhuKq/074dobiiMd+jdAAPeHEMSL2/5
0On8AOe0u++xszYQ3m0xbXXGb3nOGtzwt8KKk+sxl3jhHQwYn54fdfc2CK2HWNJgvortBfWdUNHR
clbaPCe9xwqicEpt4inMNyIcEMkJAS7d3p649xJvOOmYbw89axaNgRzj3ksxMBVzZKQ4+zK6n7pt
mLph9Zp4efPLJtaJtYdFEv/LsExHOQ3b2Ju1Kj8ZFGKI1yPCY4iH1lxRAAhBnBtHUsE+zAKs712O
G50DeiL6lKfqpYhdC0WJd/Stbqb4VOu+3/IREL8q7VkPQ9GnEjxbVN6nFHg+250Zvdj9/2HvzHbk
NrZt+yv3B2gEIxhsgIP7kMlsq+9VeiFKlsS+7/n1Z7C2ti3J3vbeD/cCBzgvNiyrKpPMZMSKteYc
c9IHSfbOl14N4mk23PGCMEPjlchvxF5BnSx3Y5n0r6y/lAtW3Ulrm7ttgvBubfaPuXBPAiPHC3Hb
TBx69pgX2xLYsaxVIswiIJL0UHbERFE0K0yOIXDLjEpZpNYJSytVTEsrqjm6VP9n2xmYVpdDpE5x
K+1sX4uUBDM7ep/xRlE9E4wdhfGZII/0QvfWXJ96axUuxQmQJhKjIOwPxZD/2jauSyI7MEu5azlL
PQMli9BLR+PUmAfBBHClYTaRdUaqwNxVIX1O9noZxwHWAVxx461sWqIEUVy60PuWjKl8VCQLzd5l
4LjjI8Ao3Q+InU33XiNTBSXINw04EPRR7WySoH/TSEPbObST/dihH4U66+xCPGLGYYIrf1I8T3wx
FwYhl4j/KkYgyhrUNSN0ClZcQjSfXP0o2G+WcxrMwV1K3BJ59j007pAdwQvlJeZyjLFRTsLDLgdY
uJMCOqPaqnwYOKlkSDbmGKNuXddX0VJSHuHs63FImFVuXQOCKYKzBuQd3bij0zMeB4ExHpM27vwJ
y+Id0+3aQEdBTfI4Z6BcDx65OWrfTksUnzRxxgibw6rJj4zU55m8W3duP+bLLN68OEntTTX3OviY
2mGBXnEKTecypItPwE8bjwzG6Q8ikpVIAmO06jPocz+cpfio7IHuXNM1AFFraEWIufTsXbJ91+Mx
dc3+bM25iW5bt+YRekp66GjEE6IQ2NNDVKCGP80x7uR91CD62hRWHyZXpeWsxBns+VjeUtmSTBwN
ht+F5Erhb/TIcmjKidkU8op66xWBE5yJyptriUZTinnDzoCPwzDsrH2dUsrtqp7m/IosQ+kg8kCn
QQOdrmF1LgR24SMjnrVxp3MnemaTstsTxp6CMkeMAOJHhZRoE8ftkD+hRbSST0SZDOVd2HczcrAK
aQk5cgzoRGsPt0ntea8JxR365LmrYKVwOeilm3hejmbIxPwiIkU+2xH+7FibxXCAysumtjeL2xgX
TCxevYRI900NpPE2SiEe51ZQkXo8eSgixULmTnifDDWMtCZOQb3ReqPfuagB8e9kV0w9YFVdSEZS
OBaYcX9dYmq9k4mswPBpMaDj6bJo/nUOG6XozwFOobYfWsytOCt6Jvvb3g4V+7+e89OgahLERiu7
70OQin6B1eUinHhiqVqCGMuyO2t7Gxrh8Kl1XHL9gIqLNc6zyVG9cxTOjnHb0CFuBxBTbahCPg93
SfSGPATzZrZVJq+gZZP0w08TYmARwmj4dVJ6xabMownkQCPW8XnhfK5Z+uPdVMv2qWWMwuOVVM1b
btjFCY2hAWHSCS6dKiPAs8sX04YuoEEtLLlWNzoLMY9hvT2A5c7JV5vFAgKA22GPdkODd+oeufPe
0fJCEM5d6SAjGZf2VIliesNSFT6TdtW9zOiikgO6bHkelOmcSJ6fCSZ2afKGqK+rbcrISGydEsyM
Pw66InAD21d27fU9ohKc97m3N7iwZyD83oVrLxivJ8yZBKah4Kr9isO+3zaBXfskQzKBW7AEDv4I
54AVu/bs3f/f7uaqaPy1hDBBVl/X/t//+qZw9N+6tx/+Y/fecrzrvzTz/ZeWKeA/O3fr3/x3/+f/
+fLvNC5BkSoBIceTFBZEPtOn/q67vb7et99z/ZbTAL18+/yW/kB6+dNf8K2j6f0iPYof1Kf6HftC
T/Eb90WTcU9skWNrhpbMFuiZf9MXKv0LfU7PBqYF4c0iIum3liZhR2sbHdWhUh7YK4h6/7wx39rw
3NN/CXiz3pPqf29p/hZ2ZP00BbAybIAUaoyyRiff9yaMtU1SkZ4HW4/ItI3yQKU4RuEeetW0Z9Fp
51xKN+o3A9aua8ogo+MbOOMuTvp4OY5LPfhmBNegnlOZbQnnEgbcRRIhs4Sj9mBV0cXAOBlAXr4A
XFRh8lFRod4EYZR/1kvVkd8LTWJrNAtEfXxyM8beJMBzafZj8BEUOXVEkOXl3huaxdsMFpqQvcck
/2WEPINvx0H7RTePLMV9S1JLjgu4iDj7V+rgkP85orAvvAdtD+H1VDlY4rBA6IsukuZd0InuVg6V
8B5Hoy3Th9AitI2lT2aT75VXCtIf/9VMKMPt9VQRDNaNDJC6OfOib1yikc99Vrh7zywxm3h1o5I9
2TTpJ1K9EcybkQpJVk3C5CKpPPuyKFqxB0qcnU0jXqV3RN/eTNaau4HBRT0gYEifeB/Bcqmboq+3
NJUDB7tKFIa+tFq7305VHj0VRiEuQoTZ6UFi1kdgMsKA2QYdZelNZg7W1ZR2dHBHInfBerP9UHyH
soAva6VkoOlSvCQw/uZt4+Ujsh6UQvuuqacPUAyiqwGAu8C/i9thg86L4toKcLwdvYF+wKVbR+Or
gBnQnICnu+m1KozlgP0fH4kZu09RWxfXqI6IyUVOPbf73A2qT6hqo+GQZVk30iOzk7MaWiqpcepx
C3LeVfeWIedDSanzVKETf8bUWUHPCHPrkaA+zrcEC1mEfxbZtOMcH3I8AeYJn5/qDlyAwGiNiJtd
wii/BFEn29dFu7b2p8qwegLlJtPufNQsQb8VGSX1ZubgMT2n9tzpC0PataCxlId8PYbKPMSdYZy7
tDI/thxIropoocCBo5HR/+VA0h/T2I47jKpUJvzJmB8HS2CIQ7/V8KnRqNt5o4wee6QaV5kZyVOR
Ggzi+6DOKaaNlJU8Z55uQ8poZQXTLJ7PNtNPeoF1r9WduZT1565FcOcDX5iLrYegQ2HJaYvbLMXu
N1r5anRppP7qApi3NipobW8HwwT/NyNnd75pjKZ192hsiUiYI3VXjImWKBpC+bKsiUu9W7R+4zQ4
iAC22/v5PZzJAsKy8yJCq9338CbbXnOcxlrei/dwp/496Kl5D32aqjUAKggz42vW58vewUDPOdhZ
i42hLvdGUEzIyZRFNtWaKtW9B0xBaynf1HvsFOF92S4YSB6qKzndliLDu1y8h1WRGUB3sWsaSRBC
Hd0GgE1Oak24St/Drma7XYOv3kOwGrUGYjn8SubY+MtYPRpVPTN7cPGgeEH2taQhdt+ojAF1hjjE
z4Ia7wJEIERnk9w1iKtZncjmsgNFTFcgaDBuKH/w2RfkePWLIHn7PdxLrzlf0Zr4lU5r+Ne05oAZ
nUki2Hs4GGZ9XPaU08bjYAz8FjciSSx8DxWTLLkS8x9ZYxylyIF9DyBbLDO8n8WI0URJlAhuUBYn
WtNphcu+xMVqUKsMtYN5XbmItRtZ77AepUCHErI9rQQ1hCFQKHv0zJk3tP0Vb9o6o4gAmRd39c5L
vQIfeKyo7gjUBApAlvHGo/21TZwQhHOS9vel1Rst+im8hzST6I3gbIvvHEEhymkzIt0I6N+FyKXe
tToNdtIOPk3QEA+C+TEqno6IZw+vNQfi7tMshFYbIzaD9RSQEsxdOnfhYraYpKw8OY/gng6LQQ9/
pqp6nKbgdo468xWLb3SnOeIDH504HQe2ns54t8ajVWUhSV9Vyn2347MbZR79aScGApIKUjZAlHHi
jEsAsihG1T4SAoW5Y1lVvunw7vzKzE180sPoHWOjDQGB0Di4YjHu+RKpxKf5lxcbacRJ54foA05l
2bO+oG0tH+EIuHviJexb256sB2sBFebYLVbBVqvdaJc8imFiD4+1QSN9E7tSngAPwmdEo/ZImlnw
GjETRBdGprTvekRzofMeaEVkhcivSbaIziqI7NsBBDaULp5ejJa2SK+0oXqmOpG6juWCEzMokuSm
yepw9rXIcf6I3jkRFDK3Pjny3cOMh/apz/rhlrMyZkO0qsxCGu9LTWW+B0HEsYHDKiofY7TMF9mV
HesT3St0PcmVI0Q3bcTg0RzoXOXH/Wo86iEdnFgzYXARAAdNv8bv5hnTSVZw2gMEhRdGxsWyFXNG
CQyQIdxxJhYaS/dLUwueY7jv2V6AxPNj0WUPAYfxR4BvtLrmvkK3DtrS3iP/rbaRkhN58oZpYm4m
dgYhbFQ8muzaqMyH5La05FfHaYhQnMM5hRvmps3j1BsdiHc8VZq0NPeEud9CaDNZ47POdPmloRBk
P2pwBPml5ybbfihx8FvTvP1/Uij/D2IhMkPXf1kZP8QpHsfvp/vffuSb18b9xZOuh//GFtpijP7b
eN91f2EZtaUwgey+//k/nTYu0RP8gcfc19QaMdhvlbB0QCB6EtcOwELG/sr9Tyrhn0C/wNotniJN
uw1kO9RsvRpxvpvt04Mi2qiggW8h9T4vzQh/r4yvLJIrz8404vquYSVZNK53LM/TUzym4bkwC8ax
AgacybyR4f7g/ppErekHHObvIQdMp9Kouiv2gehv+Ko/Kmr++H5/UtRoY7a72J1Nggez8ThbqwKa
PhE05sAXFdNmWXsgI3IR/MNp9i/PDOr9bPD7meGPL43g4vtbVdlWXtGBmY9x2FJ2MfG8Rrrt7hfC
B3dJb5Q+2mJiok3MPKnUN9NqiLVrL/c9xwu3SaWb47wUGtAf4c048Bw0XNGN9GTPQsLds9V0k9FP
ugpgk29jp0QM3BTi2BIBWREVClKPCbBglosbs2LMmLnDhzQ25sWf67G+LaO8PDA76h8GRchySqth
k2ZTvMsqmZ9zT5RXiKzjq4bh6WvUj51vGlV5GZPcvZuJGtw3VbcTxa/zEAmWu/CA/cJgfBAxAhlN
8WSN5XRyQH8cMpWxEpOvvk/gjySN18KhLWX/gawjgXjPSPZLWdA6JKVp10S6hFOVPGk7uOnn8Y4p
S0NPxR8z44PVFt5FB9ziPCfeS7tI44A7H5WSJfyZLeMyWcKrPKfHXyGA9N05YSTfxwc14lAdXOet
y0GUDKhH4G+vRTUENznMNyj09L6FCrLrQf5vjYjhdkWEGIzygA5cFl+XyKAZ5wi0oSXcwOkcLDN7
dVP5nIfYBkNSqGt0AgHjYiXqfcJi6Vdh3u7jRQ6HMnGpxkekncU0YzufRbnjwiKageBBdWOLj2PY
hDs7HLsI6k83H4HR3I29p848NWzR/UUwexA5XDnscTw94sKCpZVPtCtzS2wqu0dRMlZHERlA4CZ8
Dg1yfXYwZmNlGd14PSylQans0uNgoFM8bxSxAT4oWxw6aFUntn7CtiSBpHWJCBjip0baUq2AX/Ix
jakmOxFlcjkM2yHKT4tqFNm9cQZkg2/zpAFIjBXi+d5FrqcYKV+MYSS2U9xB0BryT3AWH7s1zBwz
6KGmdKdqfhSCxoyN4ERm3EtNl2+DzwsWUQfAoVbOtnBwVGXSxUdBLTB6AbZ0T8PI5PxLG+9g62fO
iem2UQzUI11lPtOKxAcaAN8mS3xIl1QIjpscoLfdm4UQFwZMSzpUaH4mdkzCXjt0jGWVPmASMfzZ
cQ7TaD0QNclkyJ2Q88N52qR9cm27E1kJkSN9gHjdtgOd5gOhORhjc9DSMHaWHd4DywFtkHsXoU5P
UNDuYxfpUz1Pj90UYwqKt10XXQ80I4+lhpeDU2Vqn5esvnFqrDCO6O8jRoQMKtJ4D+92V4j+LSVy
bEuq2lWTSn/Oi0fMSTs5efs6yn8l1nHX0ZL0MwclAp28aNsq69qb7ehgkvcbJzUoIg9uqHkzOeE5
CQp5ldu1ITd0rp19GNjFGuNetp8Qd2nueyEeJkAOrczkvUGbbh/EpHAU3jChbgopeYrGzpmSKY/S
Hsms4LJOhEpC3ck8a8ZVhic6qCsEH3MHVSeiiTlhvTo2FXxMmUp4tUR4+E2e6js3kMEmg3tylQiO
ihmup7NiXWQsJ55wy8nVfzxeUPH3jw3FyH7pLAOpsiEQSpotOmMnZiRTOOISTp04eXXf3NdB3t+O
vaqOcQkwMhgT/iIz/y3DLYgweE+QlQU31TyfG6nmnbbTx7lIOuYN0G3s1HpmvI91tHLgi840ThpZ
tBj7CUGStcuh2KVh3wGkALlGxFeSkhrqtW3MyQWcXmI04sBxO945YuDkQN37IUc65QQL6x2S43xx
mdWNboK0216OdAaWjWGWX52wODIY7g7ahkNtDGl6bL34VRmNtbPi4M6JVbE1o8DYTxyb4QrAlhiN
xDwxei2ul0bff9e0+xNJKsXGd2K+913MhVuvTYe+K0XET8JQ07Ai00jXSYNX3pUxvK08YdwFxO3i
r1/I/JEF/8dX+qm0SLupiLAhquMQ9vpoBd4Xc2mhUyEBgXBkf7IlbpFJW9jV1pW3chDG/vVbUD8q
F//xFmyTGkebEg+Qs1YT31U3bsmJv2gJFma1ouksLInmq2/xJWaO4xuNY/hxbaYPYD66YwoV4jpY
V5KIcfWFSIL6AsVusynb8oMNzP4uJYjPTxnDkC1gFjR5nIWoViiKfjJk4ZGJfHGU09TuCNViEQTs
S+3vHgEofC1shxNHt6LpmvyO92HgOV7jR3+zeP+bn+33l/tTdzOxsgzTnjaPGGWC+7ZBLzIjSPPh
ryz/KPP/ZTn0o7742511Vhs4/8BF/hM42xwZv3TMB49x73ztEMbQTrI+4i0p/EZXH/76uv6QdcYn
iID691dbxd3ffY5GHJCJWCbyqOPhFnGgelEQfE/JGH4244bmq512t4goorPbyeXYGYj9ZIoP2bXD
7spL+mPCJ+kzCjxkdj3tk7bvzn2whvhOfe7HMR9hqkfhR12ifTmXxS0KbWx1aYNnYeLQJssEtasy
Lqe1KKnX8sSiTvnr61wv46cKk4ofvwcBpS6Xu36dv7tMOHa2MNhHjnZNmza1A7HNFZzZ3LONWyzF
mIn6Okv/5qP8swf1h5f9qabmCMziVhIubFh6tezqz05qsjM3AapFZA/nYp6uA/A8txg9yh2S3PRv
HtQ/fQssSh7RCGjlAQ/8eOWZMKe2ymPzqGKQpS1bYqzbK7TPa1NXG5ussqGAC+pNZX9k1a/3f33n
/+TrDP7399f/6cnpR+DnpJBbxy7rP6o2nq67IlDnvLb5Yhvh5V+/2npS+Plztl0BtlyYUvPvH682
GrEfdyVcSK3a5NIcUzomLeTCv36VP1npuZ+/v8pP19QqQY67Lq1jjgN7M3KBmxbXV5fTs/jrV/qz
61kvRUgkFVr+YTGovL5YFlscl2AkrxdC6YZN5m8u50+/I9+/yk+LAIePvguyxmIrqZwv8djdJNKx
Dh4jP7gFvXpIww71ZLjWxiCzOAdUXfU3CVN/cl62hHAkz6dAfM/B/cePLogmmMdxoI4I1Kvjgk3/
sZKWecJmrY4VJP+yIpQ+HEKHJPWZ2i2M6i3iH5ByufFm4OzCvAjKai0tios0zF9smrK3ZiyfkwYV
/V9/MOqPnwx2MkSGLh0J3jFYjh9WFOxOKXOnhrcW9hfF/D6SEfGhXDKxtY3lavLsaVf1Asc8zAV4
7RWGRmqRGA+kr3WRQdJiLW2G4kSNGuyS0kQTxoGmNQgE4ATxtWJ6dhJ1Tv2mrAvTIRUgzhlIoSm0
t5URd7tqKSmsqqAmgvYLITUk2Y51TrLhYF22bfuP+uZ/iTB/Y0MhWo2TorWGq/1WMvxhhnuO3poU
J8rn75tV3/3kt4aV8wshfhamD+wlQAHWEe03OIxiDMt+/7tP5Z8NK/0L/arVIcJOTX6WZoH9PbPD
44HBjeKwQmukov9Jw8oxf1yqHQsbF8EufJv5dbTU1Pr/v9skiY5OwoCexyE3rYUWJxR/QiQ9U0W7
tqe/sRUoH1/ad2t52zCk2lVtynAknJvQ9NsWqAO0gnp4GMWIDNnRnd53pDJcuawve3N1s5f4MIFl
l+M2wW3sIfzB9w5osCC7CC88+dPjEeOpjRpcu+N0aa/meQR6+Oh1v3rq4WHjr8/evfbNu+8+WS34
FkNRpI/vznxqxzUn592xD6MEUzcVBs7bPlx9NW6SuEfhFXo4pgjb74de18d6NpzUN6fiA5CJCR1k
YPafuTj6xC5AR5J+VP/oYFoft9KAboeozQwO8K2JeDNGe7X9FswF6FEOpAWpmsDieMEq68N7iK/j
zsRlg7fAYj7nVIs4yzSAoR6ME/wL2E6Bc0wwIoujtRC/sAsaC3oGhAN72sa0fD6WhBN6QE7m+LIM
yuStzvv4spXAhjZNWTox6DdmKb6bYROnrnEa208blGmo5AL3QziW/WsmVyWS3XeoCnEQfI0sx4Aj
yyT0MoDOezWNA2KeTnuU8H3rodvTwNaPpiHHW2OhfZKoJv+V2tAgZiLBc7ejMWZ8gAcwG35Q2215
sFBn35I7EVQMlEOoQpxJQP0F5ZA9lgqI8EYwFMfwstjVygB2za828/EM9Q7ilcVB8IVhBPjeJgDQ
fYjh7KhtVDX4cRIn5WzeB4Z3YcZVtQeiN/iyaevbCirtbTQ0zVF1ZX0fwYS+rqeYwiYhXn30QZ8w
PSBQ5E203XQthkT127meOShzXOWY38mdbaXVFj9/SxnrwvJeyAM/dPA19qU2530UptOLMwfzlQgL
0s0JinieEMi9WB7I4I1aMG+7bBIf8pXPaZbTBLYaj7jVTcM2Nb3xBpNHuiPpCbUy0YRXvZlBY+F3
HZxsYrhiwrFBaO/6vVUwFGx5S+PS0Dk0YoKy+5B+Q9AEZ9PsyqPMiTwolF0ctIjy58a0qm3pqidb
WTmQXOSeLVSmelj91nzzvZzjfjOOKSQfjWASRRcNB4Ftx43bCyJbBJ3leH6qwqLaQq2YzqrDBxE5
CxussJk9QQ/2tmZOGDut1yC8JdRvuVP0pX1aANMN33V1qCScH0hxuvjqjlZ3hwpfouLQ5sMSjssz
3m2izx139vZjUjtoQaaqeM5Ia3gh66J6Tsuu/9pHTfKMCvhkj25/tFJ+d8JIZaRk7ezbWeb1ay3z
9q7ILfON1pYu6d443oOMe3J46KyILUnmeg0wm+k0TIkC7q9o4IbKlm/jkgBwqOB2PklZhzfWkKV+
M9Jpm8LEuXEbit8kgtUUYTgD+AR48l65TnAkGJ4SBK/1Z6cNvBmRrZCoNA093yROgeYeuXn1VXLW
BX3sjo9EkSxfIwf4q+/CmXxaauHczfl066AmxShKE7nZwqgZuU4DhQvdOvOV3K/IOPTAS7XvZVlw
jWKnP8+sEffBFIdfCOeYyo2N1veFaSuGMrQw5VGR4ENeGIbvr2kDV5xPXsG5p8S3H7HtmxjkEdIQ
SqvD+yYPize7sXj6h76AF+xW2S0ZBYPcVrBgN8iqp0sNacrEsR0jxq8QgaFeRWoOEHpHTDY6MJvv
QNPMNc1TKbqNFVjNeRGA7/0GMKLpE4KwEHHv6nqHKKC/dU2VIQgHy0zLVRMDxBGyvQ9lBlinnCKo
j3HfPiQJnWzbVvWJ5AL7QtlZcB+SNvMaoKhHIrkEH42xfRBVPl2inB8VdoA5ufMaO82P5Ziu6tBF
wp4kWB5DSCPnjWnMKA7NGTtk6jKErFPgsiiSoptUT941PVUhWR+MnhuRWciX7TYcjzLuuodAxNlj
NIT6o0wMcuwoNy9MNxJ3qkjGc2whtcnkADmIFACkRX1U7dJ08m7yYp5JQZv0GaCZ0fCQDQXadnxZ
xq5rO9vYu2g89HZERn7FoyCfbCY/d2GdhIglB/s8e0H+NrW192Yw2jwwa+E9j0o1n82uc/ZTGcvH
ARHMbrEKZ4dSxr0Mm6b6FQL6+OZVyaoiV4CvwJRiSkQjMTZHe44p1mN8NWQqFF8DSLf04Kg2jsw0
1X6olTH7iGP1qQum8jIZcZECSuKOAkqKGOXrct8t83yKoiG9MxzLAKoj3Byw8ZSy37qVV197EcvL
hkyD3NxE4zC+GQr86wZAR3AfdXP/VQ0672/MtI/WiapF6sSYO8VVAGplX/TxfNfkTCg2Hsb9uwLv
jLdtIW2TXp04EJxbtrpi6Gs2r8FOr9t2IpmTccwZlwmSGUsl8rOTj0FL5FFPVESgVHzh6Xn09lKi
V4c6HT+zZ2MVaZgfgLIkpeNjoQ19kWVudfBs7T15gG+3JhKTYou5k6jyVPbGRRYHizjFQ1s8qqJW
LW6rNrlYakNYF1Exq5eyEja2et2gREc+sNHYOs9DO9YXyDflPZ4Meba8KAVVhsXBdEPQZ+Uy3i5F
yw3xWHQBonXdi/bq8mvkDsuLGIEmZV1dnNrFzfxkcYt7L6itS6bSBKMgTLFfOokbEFmaohzSIW6U
U9JU9lUcRTFc4Dp9KT3TvqJgq61DUKP12tStxyhj7t1XD/8u2d/2B2Fl1WG2oQJIA9pVHFqL7zWV
9WgkKj1FuJGnjacqpGeF0zpPuC37YgdLJyb5LM1ei1CMz5Klk1hJ2VQXXmR6O4Ll10n4Iid6dXSM
7LjsTzOGgZ3EiQSOhNNPr2CXGQmJNWU8Dh/xDJLEAegDrCbkj1eX7IxuE/XKxfwlXOhmfSR96OzD
lwBX0a6fkm1DYbQTVYwGX7VvRVy5x3Hk6993qb4wO/fRmoPmMHrDA2em6qWxsuaAkxFwrjO4rFjk
yYjDhCiPtQly+0PM1+SlngTykWBYjvAVhnxnKjO+lwtd/HNvaIKey77qwh0JjNYHZnLzpwrYaryZ
WdW7DTkArOpJDm7wuLRVAPYiotARYUYMEh8z4H9Cp1uW7Sp7xUM6chM9RHqzZPs8BIk0Qbz06S25
kTypmHICH3uxcQvq7zEToXMbYst+jEUCLZTRgzr11tj7ZrImjVW4Wb9UmiDOLk3UMclmtt6SyGCg
SdY2iwf1OFqngFu+Bzi+qfJWX7X4bS9zMVq7MW/UZvJEvnEK5lS5KQryHabwtnW7iow489qhd3TN
mCkgdVaMd0FdxpdkjZr71IgJ2+5M9tjNGMhIcxgfHX8ISrnvcy+5NqHVXoY1QvCd0ZIaA+uRlmGz
UCxuGo4zz3rQq5qrKyO6gPBN7IuaAvG5DxswzmqywueatY4dbNb39LBl4queKnFv1kWGi8VwPWOj
SSZ8AmDnXY8wbm5DpzOIcgvnWbGITcvZbYb6Q2ub9pOb2fOlnTkBkO5isJ9bu9R3LHZQyPJaRK88
wGKv5rGghDYA0/DMFA/Q6sOrivw5VtSulHg8SAiUXPhXzx7wnRFX59R+Sr15AiSGpgdQEpBry+la
cazyTu5Vq9roiLJUFayaM0OzvtXEmYTvFKhFrEQodHNqa71zohgswIxqVnwU4rz2gQA8mFK0Xg2/
WkFTCOD619LBI+1DdSmuetfZ1nSRO7SgK6Nqhi5547Z29tqmTBN30T94VswL8GvVdaZ9Ha3MK++d
f2UO0xjg3Y/wNk+VCSOrXHFZwQrOCt4ZWoMTeAzdHb6qoLoQAJ6NzDJSvypmJAHwp15g/1nhobOF
e+HNIwyrRIbxU/lO7sJ6DcXLSkrra9vgND5UEK/mfSA6HOnCccPOzyCYRTedWq1C2TsjzMUdxaa3
ksOkO9/zzGAaVHk7QaxDMdGw+qOxHY74eIuLCcrpC8uSvrdLtoM4Cbw1LqV7YHTcplRTy8u4hEwI
vCiegOKsuLPmnXzGkgQF7f3M/78tkr9pkagVofFX7ZGnrntr/izT9NtPfmuPWL9AWZRCMPWwPRJ+
abl807ajzfEIodaeJdV7qunv2nbxC0oeW7q0TnDQoIv/vUGifgHswVicbHPLpFyV/1GDhPbH771l
JPnUhaYFrsPGEgly5qcZAtESnt30ejhA5Pcexr6Zb4oyYfqvvLj5RMhRejEKdKJ/N0SwrR/7zesr
W5YNRUBj/5E2M8YfGzN9y/o76WE42FYf7ONG6eotlyOe63gwOff1lZlG2xgb1IesSoB5TBYj+q3r
UEmCGh2FfUD9yoGgpSP6GmAX6iBaYDyzTCSSW04/9Va871vp+x42yhVMUfcme5s5diALqtKdP6mx
3qiOHfqwOh5ec3zZb3MpvWcaR3m0E3IY7oig4CjIkS0m1YuiixoxqJLtYCJhKSwQ/NrE9+vm+YUV
E1lKuPI8LrhzluJTAo446oAlLaVJ5yQofx2yxrwECki136fOi7fY9YEeKuyovALCH9FvKbfgn4In
Y8jiZLeERnmaXTlti2D+4pTQvzC+74MhkaeOBD8whdEtlgNnP0w5AnRIoFvDLJ7jOMetXk0AKEf5
MGARhSkh7+e8JpwoyQrgWmW/1kPWTVGNvjthYGYqGiLe6fnBptb7orIz2imCVOiqoUaZ5Ftl0AMJ
PetCaDoLEatTqJoDWa57uCzDpqbvAmkOqqTdtNtWLxl/icYYJoDxZmz6+lJQcpyWoGlwKbSo6CGv
4eSyevCnbNMYovAmjbGzS+H8rp2m7tBpzkBStObeipU+WQJ/roGMeWc2fX8ORLvKeyK5XYjM2faa
IMg0SPo9EGeAp3kKZEZngc+MNT7QgDd2A0ZETHhmmJ2KwrA+V+YQHnsLg5Rj2MY1pRQJnmUd389L
xmpbgG6kf9HHCTkdKOVXjqBK8N1GeehbkJKY8bqI9TmYW+0bBIa03FYLFi/aXIvzGvaWe4X31vxU
DDL/3Dlz4uCfrlD7ymjs78MyvRSTUWYM0ER8nUivhspeX4TCMs4gqKozEbvlS44gj3tNUWzAO2HP
2DV65CDcegTUbAQWAXsbw9W5zaEGr6xhvdJayhSXNgLka6tNsSgwmQQr1ebmYQKznB9SI3Ifcm00
NVh6RpS1XSxyB0uyExDqbfdKNApze1vPw51kIyYGPZrDcxhW9AhqUTuvNHhQiAfAMq7pmaCuqIGF
3M+EqJxQMUwFeWBhfrnwQJ1Sc6RKiYQbHi2gmo9l08BBcW03nrmZKxZHzRYHYdOu/pu9M1mOG8my
6K/0D6AMcMzbmAdGBCNIcdAGRooiZsAxOYav7wNVV1smK1vZve9cKKW0pGIA4O7vvXvPBYWWl+oJ
bb4dLTzfhRzgDGJGnVp1v/bsPqwOY98aP8tKVlvHzI2nlCN4t21p8jI7hzm6QcwN09lsKrxMNL9s
7cZ5ot9QqU7HtPESakZb1OYS0TYpVSaJVI+dgPuCawHqldSNjeQfMq3C2L11E3QT3h9qrmzSLoE1
fjhh+t7k0Z2BR1DqmrXpOE0sciWynYp88+JYSbyqLJzXLaJbMIbpHa6MdAHcElO3Tl8un7R2l8jq
TAx6c4/I/yNKsdfVZQ3psUUgwNFYngpCDTYi5BO5IzVqSK7wPfKPdj7se8duQoxP9mf5Pjm1wpGg
OWcaCUjU8zHo7wLOS595jkphgeeUEjIiTIEb2ENMNBWjgiI92sa7m/TxgdCn7Oi7LgqhfCgo+4yW
yEecDs7PqiQaMl64sMqXXqHlPJfaS5tTObQNVhE0Bt/AtJFCSU179U1DrxZRHHiz1U4diIv/Kc2K
9QPbpjW7UoOVL0b3pExCka10bugRjsGpPYyBGET5vaYbQbW0zQ64KPTtm5tZqYk5YKrbhT6m7T4N
K/Wj1fLu3PRdk64j2AoUgO1Iz4tshJFDLbxkcyBcxA7IgSXV5d1TSbPSCtvb4Qngg9muTiHR820M
QnCOJjsJWyHUnoF0uHHgBg779KwC2Cl9GOy6TOQzV/6Az9M9SeFEQHvtT3an+IxpWm6zugoTetGT
3eypNoclEyzUciDVcc/GDQKQlTZW9Qf6S5hGAH71O9cBjYxvN8EJENUgckHMqvA0ROoWj2H6jOOB
Disehp96ZHTbMTYBVjLDjbd2pTy1k9IhHlIp5Z2rNs2fXK7TUg0GulGidD465Vj3zVAF7yMwdOuB
wBuW2XYqIsJKW3MuDWunTlDSYOhGfBQS9inr6RTGHM6TTn+XKDE39kyFy4RBFl/sr4a6eNEgpOTL
aGgE8jgSoF0cmY6JByifpTJoCD24JRUxwX0qSBENjMQ6U24DcRqdGsSqQns6esU1MOE8ReAJVszy
tfustYLzoGHWTJtgGXvWRseYCm1o5ueg3wfmRSnn0gD1rJrQH3Ymu6btmsYhHyE6+Ur/qNwBOaqw
9n2DbIsJ57iPJ2wPTB4hNmnQo2OGQSshsjsJv3o9dbW99RS9kSAUhMNEIRc5GqxjYodPoemTw9f2
3ABBz/KMgZ9sIIvEt1ybols+yHHNEGaj9cEaYZSxoS8k7iIAkyuy0QxIRW78gY2sXQadomHXADkG
VS0WNNMBLzZ4q8OGol661D1coX7NWdBcNkgUUVxO34IMbx1ETLnOHb7YjMT0U+kpEKiN/NbbyDwJ
DK13rW9381ED+axTY7FCM7FlBfKQH8pwjdifvkInUgJyLGfnJCZoywRQvTby+ObCupCDttb7DM+5
qNVgbbUUUDlpK+GWlHEyO83a5IGPLfvIcaF5xavBRY3wcW4gpTT3Tiz9dWK0DaCUIuhffZeQepem
yZEpSPpJ4oiDj5hkIEP5/XMiM2eFQLJUm97WS+Ym2J6ZH+nBpx5N3c6xiegjlACLF9tssNWUR/e7
jA2qYM1n50xDpR8cVFfbQSTmG9z16k7pYrjkfosuQpMF5kniX5xD6OcAcpVCKwwaN34IfQM3jqeM
R7ozwc+sCej8ShJrt14dxikLk0HTCRLmgeC7Ql9OQ+KvQ1OLDzwqKLj1kOCZbUly5jbXBZ1x4uwW
eNIVycoj47VIZOS/p4WusEz7bslFKPL71PO0RyR+yS6OmvEI2nnaFvqoXiybDMyOdBgYphwfziT/
NhvR0OM+tLqegl2KEN3i7xx/domT85h6aXqrwa3dfPJPqyWOumjF0bZb9hztN0nABMcbS/0cREVx
iAJD344CxxKbn9vj6iam5SW2KmuV53p2tAdteFR9bu1UEasrIW8tp0knuCd5zMPh4hlH6MzuiwaZ
BVVCVb6YVrBHFII8tw3PtUdMovBCjXAizVYO95mVc3KP9GbJimcscO/EsGtNukRuXW9LRmgmHRUw
rG5FZcE4bk7gyQyo6ovUDvJz4LvRlu5EhR674MCYj+3NIaFw70reQeEVxjfICKRXlXVrPoJqcEhS
0kRi3LNFsL8BvFUjC5jhrPIGvHCWNQ2djcLfOGYxbXzHqs5daiVLN/PfklgaaDkJeo09xmJCJZhp
Khl9cGjJ1poj53AKkKfhohvGYpvbfb1nBty88tBONw0L4nKyhwI4KC/iabpYJ/jV1jY+S9BaZnhf
0rI/942uhrfSFEN1rWVijo/zWatA3DAlAZUIBR4W0DBBA1PUQ7C06Nmxy3at5i0cTyFth/16y60+
fKSPEX9OEGS3iHrB6DCHDbddrTdXOQrjtSt967EbehRfYy38l24K/WmdxHHxEOZa9DH0OEg1xzLf
KkvMPcMqptPY40a86RxQf9ZmOR0YqcKLIAG1uo21wVoxVYIFmoM3q5rdVuG2GkgIW9QNLiXcDfob
M14Lmb7u1I9ebjntmdRny1xPSS+KtdF4PD85fBdljomx9GhgdSs/D8ltjDtjjPfS4CZcdaEW4C+y
mxqtEQljRJfx9Fpj4hmrkv3wSKY4tuvUrCRwHTeKVr1mCuiL0jV43l1GI6WS4b4qO/M1m/poW9CF
fpL4JN4EJRGdJFndaps0Vg1nwpA1K9l43rEdQ5M0Dgx25FHrb3Du+++ML5O9E9vxUzIp7cWQJYNW
xx+tVyceh4Nq+3ED/7G8iMl0rqHleeHCCIdgZyXZmhy7dM+JOrobgOHvKrLddh1f4RvBiQqQv+bc
W5GsN7kGPJZe+iV2k/HQYn5fdapLboWlWSe/NTsStfxWN5aVZM45eBU9KTcDbFPWJKBbthucsNd9
78Log6bucO2kHsC7qpg44IeEAQ4zw//s5iz7iLCRDRY5hn+4a59qz++e+4QnJ9OK9jnJsEmTjGqe
CgCWhxh4O4HW1mdoodpHDeXfKo6z91mOSGeIY/nTMi0iEMNe7BDcO4+T8tvDFOr62pja/ik1TMZ1
Whqdm8DGdzbV5nqsSbJa54Zs74bA6lc1OECcfnl0VTQAVqaMiXImi13eQ0/O3hlhW1do6+1mnOAg
NV5ZX5Tdp/vSrZ47fYixGXhi5HgAtn494Exb1v0oNmnXTm+RkzElG5icppnJGahNBImbpTgpRRcj
c1L/JXar4HsQs+bbIec0tlV1G0N4UTFnsXPRhiDRUdadOjdF5cspjyjjTLc2E1y+A0xVeQqAoH9T
Deu9K8vuO/N8pA0kMb+NxK/bC/iLA1Mp5Z48l2KNdi1PFw5JpKKQCheTz57i9bYiI5YaywzSzSSj
5FRgRHnKPLs5kBmSPGnEsRFl4ORUggCoPTk7RiLTuHd9XRwCV/UrwmKyx2GUgszZvPi0+oERBKwl
Ae4uac96zp63GBElfnhhSoXV1Xl91MOGaMAJuNtO40Yz1ggYYNK3bQqsE/NLuCo1Sz63g6x86q7B
eGAgJh/dmmCcBN75sHB/gb8GvypemiYL3vpWn8VpYGSSI4M4535i9XuafmHDiNlgfgsD1qpxw8AE
DNue+gq9ivmunIKAGpFP2Obd8g2WEPqKQHefS4cmjU2O413ISW0eFo4Jb4g027QAkBcTxXjzNVZv
w6mhp9mqudRAfE5Tqtq3Lu/U0ZgJaY3wgnVTxtkOpR/8tJmk1pBet8AIL19qF2lomObazUbAwIxD
DxaGu2xZ4tGal2XxURJLPJyxhEb2jvBQerUQScZF14fGE7ErkNxI8Y0/lU7OD6ivcT0m44CXc8Lx
sigZmz6n1JCrEHbPjqQEYHZ8eFrF6hctTkSNlW84BdR3o66iV+HHxqObFNxAMX4N2j9NeRtLj+6w
FobFk5VXn80vFh0ZrsXbBG/os+QMuo9sjWUowJUd5VW5spWmbR2YdmlIY8soGR+5I0RDe1xh8NGX
fduay36G4nEYe2KRKQ9jzRQ66MU2JOTmGM4QPR+8wAKglM2opLxLOxlwSvdubdxYl8AM8judUTn6
PWum8w1BurfbojgCNXf2zAK4HSB02ocpr7sSe5A5b1P5BjlEhbENRfIcOEyg7XQc5hDiOARgQdOD
LM85ojji9nmXv3KL06LM+XnCjJ1It0+wKwj/zsz2lozuPdYMY8ve3N9S/LPYZw1ykZlp4TXTfEhU
NKUuNunJc0/oVXcC2LO57BFmp1qRXDjZzeh61ivywTziL/rGxq+NLypcdgmFJ7ymyaL/NrWMbKLs
Sc/czFn4zDGvHA0yJrhRGlxEEs+RvC6cDtjgywQM38oE2kto2MhzmRHj1WZGHjBubufc0q6sj1ZN
L5GxiAieq5Bk6qaWzWsy51bDy0gboisx5TSWsq9m3FWnildbllUV3EewTk76ryjswC/dYwd9meR4
grIFCOAj9nd5jK3YuzkGwI8CaTgIDJzFL2Oj2gvNtYYkcrPhSOPNidyV0saeXBmZrENr/OFP1bQC
IWkup1DoH9oUpnuF5/3BYWVaOG4H/qySk2A44qWbMOlQhNn6dJkdL9tIuCWz+CT3Zo6GvE7aoHPr
4YbfRhqeH6fsp7dBZe5B2jL55tgVq+BQNuSFmLi3Gfax6/NQNxdqAvHkRCMiM11XnLnIRDfJRkfh
BYKSGR7lnkFmiNC+ea0ieHgOVTdGMBQL0ryHdTJkw9XFLL2sRk/bt3MkuzaHs8M4qb7rc2C7hl91
1eTI8ye/2VGub0leqS6AB9pNnQK2NKaBjZQ/IiCwAJQRSN1vMDDCnSqiOSp+nFPjLTPiGccKB1rN
G4Ntl1b1bMAW6owQqnmC5Wg8YW8IV1k3Jvi5rRrZmHISHEEZRLyFhXj2kTivXN+gXR/G1fQr3l7L
6OUdiTMXtGRliSwnp/kBfjINtWeMQ83BI3ST3jOH6HQZRYm6TWNUx0fGZ/EDEidEeZmv0eydbJR9
K3Qo3Wfi5tN26nrneyom5+YNfmls3CLTCPlKHGhztoljH5JGRPJURkwrFEw0wrcG1We6hIoi0El5
vnzuUCa8K00fp5mvoVv7YWYqEYVqWY+xNRUvlUm+gJYUYFrIpAwJbamaK5AqJtmC2N572dOIM9Wc
EpO2rza6N2BXJCAbhu9/10oz2kgCvRax6ZqHxhP5U9IQEgVCZ6g2nRMhHyuMjEZKu+dbmNaNLoez
E8/OVRuD0kPbKtAzwTg90r604SAI994cCXteJb0n70KQcw2Cc9P7oGuAuzEsBBRCvWZ0oA2DZq00
F4UJPWRiVPF5Di+x57BB0EIdT21uuesuusbS7TooF47/mLZBgWAFwl/q1OlKQCU9kboyDruGbYbk
ZpI2370owcYTjUPXgNQHTreg64zpTZrmsJA9SItV7I5AB0l4EfZKlV6RrkyzREcyjuI+s/z2ao5i
eqZx3l81pyvGhW9k2xis77ZtpPnNRKxzIazAWsceMV0bVDXjqoHbd4EYNVKX92QPtzKNXuPByY7E
0Kj7WhNpRQvSiIjA9gamLoYx53JEnmGfx5hT1rJ1NfUyAhyk/c/hehPZQwJAMB4ug19DKHEtdFuE
0Tv+tWRYrS1DKebk3MjtlrFlGA9hQKMXebeePySxi3pVCyigfWey2U4be4l2iUJqyE37XJdGcyNa
Sr+J3iwuo2YXCaSzuHoF4hCfnSlBUaEqzznpREPRximapNiB6jCQHPniGIPwAkVTxeQfNh39TySx
uXtIRi34Eaf59IYgjF5ZH3FgWyi9mimWU1SsnNGkjJtqlT1zt2FsLbKYnYCu53BpiB350WuYVyPB
Q2Qb/E+ua4q9abTTSReFe4iiQN+iBmiOrO1sQI2vfzRWV0fQkNj5cMNq3xwtltfBqd0Dqrzqzupb
tceC2H02nRVvHW7bakF6Cvbuqh2Gnw7ECaRn3YoaIkuWrYNJrLAm94A9JF8pt8weLPiEB00gaZzS
sfsokjkIaQKjt5WZXuwSyx2K1ZwM9GZIqNHrsHPLGyUS3W9ZNN9SQuiuHqezH0R1uA8krPBLzTrU
hMgKUMshriS/lnFH7DYz1Ufv1x3f4UPRN+0PdqAc6I7b+4/aZJjkAea1iNdlE913udvcShxlTA9Y
W4qF1VnW0dfb9h79bnaUBj9E8gqmi8lx752hoJugj3n3faKtNm/ISpy8rmk2gUtVAqq+z24ojEmr
i/xEyIcgKKcrWDeuCIcb6NCxc2W4VewxBEW3RtgS4M9AdI0iWg9dIMFZtUF6WkSEY65G58CPhRee
bu19gA+65I8vUaDStYF0742S2Tt37jTdj0P+gfZrladduKyiEn5w4o8npx1z0lTMfluXbrlMIv9h
jAlJS52M6CiH1uUehYSdLMweF30idOfR7PlcvuPy8IwzGzTjuV7UWtNvFOUrE5qODocW5wFitaT9
7kYgUwKwHzkasKG+WRzoqQQyG5WlR4DAAku6PMSoXsF2+WEDHQ85CtPVH4jgkFJJgiIvUSjcU++U
1nWgnfG9gJNmL1LIr3BaOsY3Ucfd1JOwxKoa3JdxQaKfTk8hrTvxKYsAdH2DDxebadlo8ZK2e00Y
o92P+dLmiHDsNLd4NkO2rCj3ObJEc66nIXowg0xbsH8b8mlWPO1zvt91VCHwHaLaW+mEn6y9UffK
rW7aFrtpSJ4d+sT8uwOM6cTssFujZ/E+Eac1x15LM3rBhvequxFKzbHLSPVKga3MVjwOsm7C3Mqc
OioYGFP9sRENrZy8wvbPNId2r7TfpG0RvxwRhoBaiBQcix5JDNQbr3FLmLFY+m4lh0XbRA92wcwH
lHv/GLuD9YGof3iPObY+QtruahzBw7z+B0V35/iJV0KHHIbvVcr8EmIaRQ8tUo4mEwYAVqqExVgh
Y2EOk7YmG03aRqde0/X3zLS9fN1LzJ8MX9i4xsJ39gEc1SMfCuMle/CAQtxU+9FuQ3auIiRurLGl
BU5AIHNNgmx8rrxUMLdBNy2EZM8vqjn22tHLYFkGyPlXrYvOuotxdnNExRTo+k5zCIcmNxd2Oro/
kPiSZ+7oTPwAt5bsViKW0BAMf7TPeOtgJNJow62fROxiC3IzEoLVnc6s7nwoS8EyTa1wh/qyJHaQ
nIhvmaqZo4giJUbARdnbBpq2p8meu2SONvN/6HnoFkEXi2/MbM1s0TMQdQn4s+2PSsXFWTJBxWOM
W3vK2C4Xgc3Wvm/13EhXrpiGF/rNoKfSRHuEu0DohUfiL/4JeF0W88F1T7LlisAuHSegEh+pVc6b
GLJ0LSCqc2kZnQo2NiqCpU9z+DjlunGADjCcR52Jt2nMTfIcBS9jGrH2PMfgyVJirSX91dLojEZN
T3XdvHRaUSNkLjK4ywVKWPIkVv1YqZ+GtJNTx3HiLObVmbgkCN2uXtxpSkLlUvwOSCd2KLj5+otO
5t25CaP0RNqjWJetHnnLalBNvETz+hJ1crrWShV3pGh7jNGxyJFBl+8zw9V/ZFKB1JVefZd3GNiC
qUrqpYz7eEWQxPQDJmi0C7Hs7OsJ9wnnddrE8Jnszf9rg/43MEzirHXCbbC+/s/uqdXbR/32H7in
/uP8FiIU2r2pn1n8JyvVf/8t/4XBNP9BxYNaCEWOBWkTWM+/pELiH75hWXOgjk1XEf38f0uFhI7J
ivQezzbtWTKEzuZfVir9HzrwTB3LjMADpeOT/kK9/B0F86uRyvZ1x3VRMBFIyBvRv5AAkgSxiYlN
iLUL3EEyoNuJNkYjViyMfwPPMf7sbJ4/O+RxtEG8oAHa82uEED1rWUpM6WucSxvl0qTLq12Tupui
tDeTX73muo1M5Nk3N5o7XcIccUNkvmShYBUbjgMVsIMO5A9X7/6foqg/pnMZXxVLv94VWljUirw9
x+Hq/NFKBs6Ow2teBWsZjTz11T5zerJLGL7Ms1MMQEtXy5dO7Ww8yn2fUIQxQMgUhHJrs0QJef39
G0JD9kW9xTvykI4ZtulwTWz9yzsi11pqvh7S6pq6aCsScm4L27qRuh5chghoibS17CIzxQY2ONMh
LoucCTCUziRV1p4T8HcGEjZgTyM7mjhjj5ZFX94tNnLo6pVZ9N+ZqGZjAfO9hQFdnBxoIszZCEVi
4wI6DbgFt/matsdSRD4d23hJGNsKIPSSdtZJh02Ojn8jrWKVZLS3027TRfHB0W69KG8TZ10RWhB4
CYD2yHKEwAzyZlHQ5kQBte0q2naO2MWQ5qr6BXkDDXZCG9W7VhzpSiCV782DRGQprF3qP6lOPasu
paU8wkCRg7u32qeg7/Ye3tqM0SnEQsZDyMDbkIjhAx34M23XJSHjzCfGdQ722mY8niIqhoJ4N9r9
Q66KA8oweBvmHHZN1l3ekmHkjQx+2TSFuxKODzGoX3RWfVKRs2lMYjUo3y1eM+sx8KqNiUChsZ+h
/x2SHFFxke6NjNzzjKjhWG1gO+AdLHd10y/DrOHr4WV8Nvyqv5W1feV6ghQxd10LdWXq1cq1h4VI
6pVRvUfuhT7PXUHGQRx7SwoW5ED+QVo8mcpbo2JbavFD2pc7rT6P0kUCE72pJFhb1jsoqu9N86Ng
jh56pE6G/qWBIuCP9/S1dx4wmdxzN3E+LENk4Gfdt+VD3AbfQ9zJJ6DNFjTI9KLJpEdWPhAWEnJr
iTbw7wNcjz9CE1XeQiLEmimhdEGGIvvZkBl/FVNIGKVJ231h2vNDM4/m5yRAt7ceXKPDSZIKBfUp
BMGvgNMwLAu3fe9SUDqox59ymaJgI0+GPOhiYmiYGoS+B3aXPzC17jYGtMtVS1VqLop+TndHLDG8
2fWY7Ug36izmJUgtIiXjO3QmF04ozrWelHtrOUH+/yb5vyNG+2w/s6L0f94jt13yVr+1f9wUmWH8
86f+a0+0/mG5zrwJ2Mgf2MP4+/4pn3Wg3rHmod8yBDvcr0i7f/mLrX+4oBJMKisYA/Ou+MdN0TDQ
zJCQJwRtJeP/5C/+s2EepB6v4OHrnzdF4XLw+vOW4IPtdVhO3HVrgxNZTPiKniPB6OAPX8pfbD1f
91595u2hz0U34Ag+15eXaRixAi8pnDWuTvVd6Zq38XQzpJXRpmob5lL93Q487xx/1AXPrwhYxPJ0
FguTnfjLB8un1OvSwFm7xoBWXqIZiGiwE7eAwtQkrM/J4wcPqsGuDbxbh0aYHFw/n75jISJmAqDC
oXEi2GWMENdi6pKDT/zrKQ+n6c6AFvB3oIWve/P8frnkFkAJn0LSnS/UH2zemEjSsR8wkaVBmX/0
inwwcLf8So/KX8Gg9xa4GoiRjr3yoy716aMbvP5pDBM2524eenZd+g2fdEuRNJWfv79+4t/vE94e
XnjXQNDNPflF7AxpV5e0EJw1xbF1iicDgVhsl4Cxmz46jsngljjIZXkkIWJY6xrVeRuKATQ4vjYE
Se6zGMP8Qm/0aBiS5qd2JVECtF9AlQltv1LpK6p0b4tgDe5KKcr3LjRQqoyVvP3+s3wBG873PKJM
SlpOHmhc+Pefv2oPE7jedqYNCCKL2CJrNp1hEOFqkF506GtyrfFr6zakuKb/QI1ZQvfKCxqtRd7a
u8HxtWs3DO2rYymSnZAY3uWpZr8MRrppMPK4dSxWhRsDKAYFdinMTu2x08DiCpNXaeMGjQP7xada
PrdaRzwtsr8xRg43MjBN68w5GzkbIiXbBN8x+sX6Y2/ZMFeG3u66VPGjZ8Gb680TZWT04Tk1biYD
VtjRdio6AwlTKGLdhH6kLdaPuMEYl65KFEEvv/8uUfF/fco8HyH/vBTh6ZjP7n+8a+usT6QUlb0u
bFMcTS2fPpCDO3dWbdIJHRru16LsfTIQdb24J5ajXv3+DfxaOb4857RdbMvkoA1g/yuLRbp5k9rN
aK+NwMwvpZ4WmzLp9TtKkC1IsE+K3wEKYzwQpT4ged51vOlPp8rqd0tW7akK8Rsj9xPuvsergoS6
6smQKkBNa5ChgUyWzU5hwx+OoczHD7/rjQdGiuXRzxCRGmYa3snJgSOeSaZpY6gPd6RLJZu2c/S/
uXNZ2v/t62ZpmHcXfBU2z+Kfv27p6VTN81PYpJU6h4SHcqzCKriX7Cv3sELB6RkI9AjzofSuvPBo
SpvmChWZ3BmT5X3DVjr+rPtQ//H76/AXC7w3P1jAcHBiwFn/8zvLwjEHvtPbiBuFvSSL5TNSI4dX
rIwgkQ+/f7G/+BpgJgnh6/qMj/K/kHFKNqjeA+O+JlHbfdHLsZyXkeTy+1f5ixX5T6/yZZnIPPiR
jVnb69SM4586VLS7sStg2BOmN25+/1p/8Yl8SmaIbaz/Fr/989cHIdWWlBz2Omtd9WT0GGsH4r7+
ZhcWX8tS2zM4OABXYAkHqet+ofkIllxvzBJnrez6JpmlLnN93Cbo54b8kZD4y1CQPzT0H0OP4gLm
+WUy4Gqwn3irxCSBkrgS8gkjq7w6jey3bkhVZQ+3Rkj0fGOkr2WMnVbvor20BoRNpj/Vq5y0ZyYa
f+PA+Xp5bLB+NBTYKQ1/PlfRyvjj0jNZE45qphLrim0HxSTqFAeB42pySm31+6vzb1/b3Dlg44PV
TlVve19u7mhiIOt2ms/k0wkPZJ5rO8ge6hjWRYaVMOh2fNX+37woR8GvDxXVMY87x6U5OcTmePbn
j9iL1hY5roM1cYePNr3ctRl69dYPhv6Fgix3UAs1Nw3ZeR32ry4Too2LmugtCZGP0407cvZZ0KJ1
Eeo4942k5cjags+/Ru7d0oklrOc1EM1rqVA/64yiPY9+eJMTaVcRHYLXfNjbFNqL2m30e9/p5XKO
aye7gBmTZkP/jfVR3yA8tU8kpA/gZPU7KbRs4w4o030auaTf5teOwSwdXmIv2BZGlM2sufvU8tC0
lt1lct4sOX0AFWguxZTbKxqq4UtTat1FqxIy5Ug3WgVTYizyysuZ7bjJNosdwpjyKktex0kzVkMX
FxG4kEZ9CLLrtlYEB2SR42B8HWKBxkXPH6VkbEjSCZ8zTkLjB9qWeo10E2WDFubfXduOJwQPdr2x
qzRdFzH5DUNm50uMGPmZsMT03hgcohRFUrVrVOHsuYwcfjaEFMDsdSHlGiB3AvoLwdI3VIDK0WHm
FbBJfCfHAaJtU+BMSMYlKuIHiKNENlYmSo6i66xsOVXReMSwYl2DSEHRisf1YOpA/oddGRXTVmTm
LnAeOzSk42Ct2lEQQdCbd2nfPVaq+5lwunyKISJuEKbna99Tz3lUHZp8IDCjaxWjXYAYVZKYV5XW
Np17Web8XRkzZR/sD6CKa+5PT0PYeSeVIl1o4bygnQk1Uiw9Zh1Yz9SlHqYBKmtm37fKyz/gTTaX
rvawrwZR+Omp1t+GU9Ds9MqT1xko81LAUX3uY3MLnhSVQpwM3n1Z5vLKhGRu7GCKtpe5qBj6Jmr8
loUTE+Ng7L6BMPGXlVaPj1oUyC0ksfSsySrcTUOt3VIOWueOof8y0YVOKyF3eWVHngMgEuu0H/Q1
3iXjTQuMel9iLD6LWlYr0mvaHRia9grU9b1W7viezJ+w121tWwfqHnnQdiof6XIi+szHSwVkJtDc
ZpvoSb8vjbT8ETAlfix1bsnKhM5sd2g9vSo1DpqboUNpqxY4NuqicgjtKw7s6JzOXSVdkgpVMlv6
9PRm2GjKGg9AtvMLto6fUWW/AvdFdNMYJZolppIQbhq33Flhry3GkdZBRJr4AnbZtCfmG3hSHT6j
v3mWft8lcIKM+j0rjfYp9FI4p36Vb31zJBcGXO6SyqfBolfbq9qH/IIRK9vUmhciquFNgW1HplUX
2gmRKX0bI+B/TosbK+ywq/Kq3+OmQYjvgMkW7mzMUT9NOzxmJaqxBn0rACndxGbM9HkLTDp6UIPv
rdWgtE1qet4FzT9jSgzID2Y3vjeeXd6yuody2LEq8AwSy2fGak8c5f0kdfPaRTnXRAChWjG2IDPO
oLXkG220ifyeSHRCNgdRyjs3IawrNWcQ3hjhagum6FtrMgRJTTkddb3iA5ZVsxwZyDM7adCpOMQZ
2IQYvTUdwzBFAuQ5noLsao9lf4K+mK+hjeMiz5KtbcWvAIqbDVGAxcqaQXatDtdX+Wo1aHlCBg1z
klEbxA+zTzrm4FWyqnziy2M8PvdCy/0QT3w6Ohszt57MoLJZA0M0xRHDe7KAL7gT8dAF49HA7diZ
zX5Kk8cgTQs+sUyvSPfJPBlj8aFPQ3YDi85J3+sna5s0guFbPRUQomvnQuABE0kZTbtqMB+MYFji
lxCLrgsU471uW0ySvJBa4OKrjhGzYTxJ70VszVIEZTHpJ6ek1vQHwDCMagZ1gsUV3PUdUPCFjdvr
pSV8b+7nFXTPKM/UIgpyd4NssKW6nupja8BJFrkJCzoNz93UeBjke2MZ9eYkSD4jo0WriBbqYh/L
AFAOi0Ye+BnU7wyxTJDpSZIeS1NT95oRVxu0oMUd4G95sOFY3SynumIvQyuNOugttuoSGaGebo3A
jZ+CAjh5O1jxXRzU5gvvugSOltrnQsXZ1h88oMWk4OG20JJD5eno4xx2Tqg0Fc+F9Hcwb7qlbBPK
QQQnqyYs8700/5O1M92NHMmy9Kv0AzQLNJLGBWg0MKTTFy0uubaQ4g8RCkncN+POp5+PkYVBZfRM
Zg/QfwqVyJTki9Hs2r3nfAc0lLFIZrgq12/Jb8ft2bJ5Z6m6KPGVJ/QRmJov3RPZwRW+l6S5N6Zi
ecBa5143qliundXJrnULPDNRXNG3avWW16HYwFZGIR6IMG8P9Ls5CxMjO0DDSL+7ILWDhkE0IBjs
Cw3qZABRXn2VwYvGn7Dcw/8hMitHpE9nB4A97/Zmihd5jaBM3kTmIEM0AfqTgdTlUqS9yfB1cm9I
sBtC3cvi27F0+X+dN2J5zD7IAcueAEHoaF5i/cgSDUmKendLmewrfBSL72ASyxAXJoIsnYayG23S
cuoQykN1vmqGO6mnYdnZ1d1UpK0fN7PbB6Kxo1Bjgnxrtnb9AN1bfsi0LV8do5IBFIUXZgtyVyc6
x1/bjwc5jQq94UqOnm4R86dZdol2A0QJDl+1txxtixLJ4Itj93zEs2HpFKaFN+6dRiYnSOsNilTL
8guBknS1ShZ+1CutAaBuW6eMUNhT5erfXKt37l1+HmuEpl0QzBe3a9p+2J0hQj1XJhVwoarHSg1n
jZa50+HIhFAS52t8L3PP3s3LCPISGSpBiHzOMZE0QQujwqcdddvFTTjGUUChFu1VVE4NDYIlCdEp
e3eT8Ia7vu/iZ254aAYR64i9h/AUrE83qjMxcdGLoxzxUJa9fmv0U3NlxvF8O0NZ/uhkqpeIiJLk
aap4MRBv5CcZw95PFyDdVZ5itjYSfk5ErrZTCJGFD5dN36NmN7E2z+byw/A656Ycu0XD91xXofKc
6qGpnOqUtBnjv2m2ma2YWnONRH88dHVDkq4jUvGsRdQkWUI4Oq4GzuuR9k+NOhoBEdR+i6NyaKMn
qxFw5TcFod9hiDwsrSmJvoFFB/8sMVDfg2R/qQkdR8S8FgDUuwLkdIMQCdomHBrbb+vMO6NPHfdG
rk07/O0bojrS5FvccgQ5TVS82cbgYIvWtMXPJ+yI01R6t17RNrx4MlQJQVszwgIare3wnWnr3YzF
mZJJdQ3E9KS7zUaMKfb6bjnZtwFb4T5JFuNKwW06DsOK/8TggV7LLS4+R1BnrnWIvKpClcVxoxuO
Q3ULNGVrEc27ChT9jnSK4cYwldgn0ZDsHTOLrnBKEPeqymg+jcm0j0pzl5XM8zldQV/hEQZoArDt
WpvT5qWaV5KIP1bLeXAn40m54w/RJkx+4u/A7V4TwwJtG2vlpR2BbHd6hQxXL52bYnRziB2wzXe1
Ljr43SvglZI4LaYs3grlRBsErSiDOsmV1a0nVf+odTloRRh1EPEagwz7CtiQD0tRomWvGILxEob7
NpLxpfDmx2guzaMUSw3vpMdIb6KPxU91nhk84cGddPNIo2n6ZCzTP66l0x6WudbCqmmcY4VTD3kj
h+DHMDB2a0qGQbFlR2Qbmc2B59pFO6jqi4uT6DjqIn6rauyHSgx4V+q4YnjjXZlV3lzsnO4HCg8i
RlEZNCcHV/MLcgWOINcdTQwEMRIqu165werYaYET2ukXP1OFhSrBlICURC1NUQPfZV0Rh+UQ7ENu
A90dOos0CS0ar6EyvPJmtBINObtdOwRBJc4hQwfGBmzVZgC9VttXnec+arPD9cGhhficYBJ/4/qu
X9MvqPEeGh6P+uBB0dfQSUXrRWQTstey+uhpQe5ns9d/8EQjCTUnsOqDu95ro44rhBkRRfGg6pNZ
udqtnpgRSeazym8LQmXvFKUI5jrGR7Uo6sMQuekuNS1xXcYuIhY4lmWHnZosK8SObfJojVr9uEpT
CxBgLpe0ZHPtQGxfYH3o3xNZeA9Dbhi3hoOLgF8Z/9w2xu8l8dePw1S2BLiIXFwrsuT8JtO8Z2ft
+ycnJ2NsN/QpwzdRnJNxmp8nHbQZYtC8hgbUVd/Bira8hyQ/JrG73hR9Gp/FGreXUc31FZBB8wSn
tz+nooRxoxnxt7QZiDQw4orHiYbihFf4uqR8+0ZeHlY8har/QAXUNOi/LS10y9k7tszXGRkylb2j
TTe+YORbPmZtKa9qb+w8pr5Td0FG6NBcWdVyrKjeru2itz8n0RqtD90zBSTXNJfWhfW0RVeR5iUd
bssJZnlxJJQGyWqVTqRaZ251TKDsf+u6Ur21maVjQtEZI8AgJDJuR6mePQ9CejsoOSK0SiL5QCGX
XHPcuNRv2mRMzhqqpVDIujmOEZNLzRSIohBB33NoZpBK1wKcXtnGiG7d5QUWRvUM1qkISNqWO1Ts
eN/bqj/nzqYVR1Xpu2M+HBveAqkUblN98Y+wuwjopdDMF9eZUKeDfOKm5coHjRjunaMyahK4B8ji
0eE9i17QvdR1qj3+dYs8B8DguI7GnRhLxWWf8ueMFX38IZMoe4PUVqkwErIfg7pCCv5gJgmw+ZZ8
pZ22LoQN11bHzhAvD7xRGuoNgXtcsUrzwBG/HGbHLo+5qenmSxlF3ddoZAUXbdp41ZVhoccKuCbI
CXhRaoM/iISz7MjyU9OOulrT7tBf9O61WGzm07OUr0M5l0dyJM2HYjW3wLe0XfySzC8UbTa5wTzt
skFJXJfTXd9O0BHbdR1mP8pTL9mX1dyQiIJNTDqr24RLpxbjhp41s2Q7lYytANCtvpxa7TS3sr7N
Ta97RsaYMa5GzQsjm1ub5s5fa+OtJT1Za7patbp8l6IZ911TcGAunLdoRKfRvCnRs38z0D9/4UNG
ErxK7YO33r4N0USAOPmZ/RUHI9sA341VhctQuuos3Xg5d7XtNmgp12I/ylG/oTcWs7uPZTHtRrMA
2RDVzV1KosO5Rsr5nYsml0dnat33LFOkpRq1VX1rwdLnoWtOlO0TxJNan+sLzFvz05vsBpeoh/Wl
saJXhkw8W2ORcvVL68cKdO1NpGSc7zXXfCd+IUQhijSttxin0OE8ZCOJ5/k08oHTFPOrVYuBATh4
vYa535t6E183aLRhPuJk8TM1KIc8HKzDCwIAoNutEULRJpexNGr1zSRj75hxoL3EeRz17PIJ+ZvO
JLortWb5j5oCKpymuid0Qo8Rgg/ivoG5ZfuciVvcBkpCLSDFOaqCeV6ibiedhHNzHslqEYKrAvfj
d0O27ol+a3xtjPNnJ8ZP1WnPOpcCv8ggjZrCmXdubVp71BrA3mQ1vKgmjq+wFHg3mRWnn6MD/QGQ
Vbqc6XVxOpSU2r6rGc7gt5agMapSnMWEk3523sYRYdr2heB36n5ufwJhJ1Ic72FOrESGNj5aQBsj
jHV8tDr8BR20iN+IESBZxJuDRcelfH2RSo1MCNfpPcU4ngejO/d3c+Tcj0kvb3v2YcnbinZpP3f0
ePBhXI99u57UZCG2aJc3nd9i+4aGmpWrSn5AIUz4C9vEvFPL+t0d6MzFB4zob45ypzuIKeYrjh/e
OUcx0EZEsky9sPMCWn7hhAos5C0rCk80mJqYp4DqJsOCmLu7Vqy3GMrba3hNI3yQtvlYipkGXDlo
h6jh9qvNpAGa7dQTglBhMqrdgWdBgz6L15p7dMOBhdV45lgmAn4+2Kgj8LN3xQ6ULRmW8WA0587Q
qr1uKQfLpRHrPrudeERmaP+kuZF5uylzZz2AVXFaUeyXkUruhUGn0CMrnFvhYN5GONL7jHW42At2
aNetlyPfOHFOq2ExhnVJiRsS77oevVecvM5Lstr2Vb4oUr7dVdCsLeed5Py9wvdu3rrjYJMAmbav
o8BkWMqyDCgQmtCYxylISU31SdGcYD1jQae7oC2hZ5IjvAWRJRfscqy6cRqvcc6nP2OF2rUpIoXC
krkWJpDqubRl/hRjDXnQtNh5YYJfc0kiQgRbx9CiWI7xDxV2hnkMILf74mqEUZpNYTz2S+Vxw02j
gEtRcxIrynVcHZsndaOdtPlYBciPyTqz5hIsFNXlgaM6wyfv6FOg4XvHKLCZzux6Gb+zlbaIrDSZ
eXuvnij2gSn1J+bS7rrhIppy36XO8NALVz8WFPw1O6rbojuaDaw2npy0S1os2bmt6wjvS9kfkpqk
9mmS9s1sVe1xyvHQue2a4RTsuBV1wBhUlDX36Vzfoww2nwXwxUoZ39Pa/uEVUKtljZ/Qp+ojQhUQ
EWH1QEX7pbi1EWEf4zjRHzBJm0Fbme5VuUzFbdrlTxWeDF8UY/LVCkM8Ogp/EBbjiNwDcw1BBBNo
CV/VjezpYSon8gQKmZ9nTtMK/l3YYTB7wNUYP9orAZpdj6TOKOk70+I1iSC1BuKRmh4ABSx3xiNv
g6vgTcSFdiA3+wRhyzkMgLx2WdJ/9dxfPhYEgmajzcGwDCqY5er4I6OoHJfOiYAhzNtYVg8OoYRB
ETk9Dkz6BeFqrslTPwx7+EGh2VZ8xwxxQ33pflpduV7H02TeuUOvpK/IqmrIXO6PFR2pAwHQw56c
Va1Fk2/ACpV37Rb2CaelGQMlIV9hYyQYqGfY3IR6W1y7Cv1Io4UeOU4jcW9vJAZ/DK4WHwZtFqel
Qjfcw3u8IDAO6g78wtoftYYbX93H1rVqkzu6wTXThPJQJ9ml1iR+ymad2Jq4IBsTKi5vHpdrWmLP
OSbJuNGdgFFEYKQp7b9xaE4mRrJ4i6fq1Vx8mH2UBrmpvq9rfCOQxOLnSmvYWcKIS59pv8FxoMl9
I7kUrTI94cXvoA97bQlNmhhgn/LDuZYauBPwWxrKrQV8uymr0AWES9uSK4UU3vy9Irrluhxza2fW
Ntf4YUYSB0Vcd+IcnHQq32simx+BSVVDGCcG4vSJDOo9lIAeOPPSWHRf6uRKaim8L3hQ8k2NQot/
YCHOeTxVY3MT9sSTCa2N+9ZI/y1fxjDnuW0CbtfhSoSst2dkQXNDpcsl0qzosW1w3qWDVwM1d42T
JwEG4Cm7aqWRMpkfp2k5js6a/oiciFPRyVhSKhV19gTkPGMIKczE+xGncFJ9NJxOoLeJFl3bKXcU
LAG2AJfiZfnFiyEAnpgvZ0WwDExMmJhmN4UcwYTm8xwQJk2XlCRLKBechyT2Jtt+6tlI9lT6kE1j
/jj0UM0C9o3qYBKCuOFLK+hZdmo7b4SADxvUTn7kGNt9ZXlD6U8etTNQ/Cow6rnYr2tvBG67CJhU
kuO+0PmquRCO3BijBr2Jq6lXWscKYwtRP/7cO1d47Ojq4zW0rB7A/VqcMSAA4GvaOwjGpw5APVRK
xQud7uBokbVS3ZlafI2nT3u0xMb6s+IqvkgKkltWXALGL2vfZvR8+GYAJC3iQ8kZt91iNMcCYzfz
pqX1y8w7jKX3fYzHB9mSwh51c+/z4PLEQ147zSD6YjicB6tS9dkzTS+wFQu9TGk/xtLYZDdieODs
RsLq5vTNsqIpQ64C3FZ7zZpjkKdj+bnCcg2UZXYBZQ+wuMT0eyfi3mSN4NlRtkSAxrvpEQ5P/xyj
1weTYNK2LmR7zlAU6EV+25laFIrZETuI27QtujqKXrkzlFATBJhVJzfX01ib/fdUZF0JCHiZr1d8
RLhFCWmk+E0ZFMOQDeBdxWx5hCLTM1iy2Dsuuhh25E2bBvtPWZ8JapeP7eRBypvoqKa6xrhEZm9d
rInDMrLj0m2db9NaKtz28/q6ONzckJr2m6LUZrHc2ap8nSZhbtnTUbzvenP53uhpfhyokG/xItqv
S7sK2mEM+iiJVknu5UKG6lxoYL8ch48BhZiWHcouju5MmkU/uZ9yE4F5ck5BLdGs4PPjk9QSR4SR
FMUz1zg8uWBiciIMSKHQry1PY4LQjflz2bdAUZsJENX00ndlyycYPzNSPjRk5B4LpkukjQMb1JcF
351Ukq53pt2ZMUNG9pX0GdQGOmG34XYystD8wtbVV7Wm56Z1NhT8chjqUTJlu+oBnycGsMYOqcvg
o9iO994C85stdrDtnSXTd2PAZoassZmOxEKqV73y6K7aVnuSmdF+VDkd2d1ssCCmVKF+LVuYzQWB
c3PQij6HTYj511tX58ZJ3PLZmO1OHaCIjySRWPG6qyaH5JvKji8Y3869M1BJoFKFUNsydDDK4jgr
r8AiqA8YB61yWh9WkFNHpGdTtzMS1zi6uQ6XscLuQXWSZa8Zu+DPVSgRVKhbHu0mGukUzw1hlKvF
liWd8b7PGZyNRsTlrTY2SrjRcE1qa+ukjNGC4weF4wyXUb8aF5xkDNEaeIRJMi/wZwuoCpRehrXD
3MjMQjOGl7xbYfe5qxum9gi52hUZZRwx307DsTcl8gBhbu18LqLGLbe22k8Uc8Vx17brpWo+OgLh
P+uc9E3lDNpNvlW402qkDyj26rPpjQM4tiK7z9bVPvLomPceLaAXCzN6CENZ7iCPV9zxZO8bKzZT
mddzADeYfaoy8huERjDxnJFaOWqna3bYOSAc1cVlLCaQgoTFLzUwOT9vI/GtoMUAd8MZdk3uJbsq
NW2YgF56m4ta/sRm40RQGWsOCyIezN1gEdWREMu4BV9OO/pG5m5DuAGN0PpXlSbyUbAeL0kjWEqx
iYmAiPQHiVbKr5lEBZw03S5jU6UphU5fh1FIByVf0p1L7Mdjivr5AD+l/9ZG7G21bjLSnwi3d/xF
z3jHJQx/xOfVFnccg20OnTr5aaGkfZOjm94tRtcCXcu1wECqSJIMDjUXslRg6LHNJ1VgbqzM5TrR
XI6YmKeDFnHduj+0SXur3OUzHh3zljjqexYU/Xo6SEFZ9Nl9ooly2A2Z2m4KVlLOZ8ACTXFouOUO
h5rNMgkS1Y1HlnVLuWjSNJ1KNzmJLI2fnVbvlu3gGfVd7WEBCzQ+WUQDqwctX0RH6ZTqp0FgvEnX
PXLM/q7VyuVU6TNgsFwbFZ6QDAFN0pOUGdMgemR1pd/yqhGvk2EWO9shyD7WJHmm5PnekXoKKcAh
2YMcVHKBoTXor+gu+2d47zSj3JLQgWwV7ilRBjRZ4gE/vXh1d02k5yFG5uWxhY17UwGx3nM6FKHt
qO6qmvWG+6c+GgxgxK9b8RDM0PavtYzblhEXxZUkUvSk9V6PKTxlZrIWGArgPqxnmisAUpNc+5HH
sf2i5yWMt0737lKJ9oSvYid6OyyMefjQvNY4AXaMhO8YE6zWRKQk30zzPWuxoHi21Fttj9lP0yvo
oyfx+ug4xjgB1B5o4SyMjlEv7OgR+2gb+d+cnsjTAmxywBiJPTTQx757FHPZna28buVZd6vxqgez
i25Jm4ZQcqs6tmnC9HzN9fvFTFzujHZJ4LZIirCxe/QpoqGHB7ztKRpN45w0NSWHcGjRFMbEk8xD
18RE7dTuWjwnqkQ+oiGfWrv6Vqu1Z6fSPk1knU9lo7UP9WBFe62e061+rcfAStMXXVPj3QIA7Mmc
8/FBg2sJPe4y0VjdG1Y2vOa13d1LYc6vGgDXMEOEcm3WmCUGJxpe2VBebZBBt4u2VQJTmZ/N3DKu
q6LTD0UMkDIG3BlEcsw/xjHq9u1k6IEqx5RLic6+gLjqyC0wxSvcGH0C0saSJyj5fFvKXd/KuFWL
3y+r8bM0NSqvbuNMFlTE11gw4x1cPrqwVgVlzwYMHzeDAbNqk0VUg8umBDGpbGw6PHZ/UFuGSjNF
AAVsIV6lB7eS9uUYlX6bluJCazW9BltigkrpM36rM+8JdMhP8VCY943TdmHpeWIHzAd4qKB5kVVf
2C739sxpUUTDfKBghgKxmFbrRxnQmGhz2rc2PWLbjd/cJPlAofTp0lsNgJHu00jsgQVi++lsSKht
/ZlDwN1MQYcqVYVfwodt8sXCLDzCSohvJqd+mQc2nHl1yF9mKEQ2nM7MOAl5WINBWLsxdcSpGJvH
heBZ1EIBIbrJccGyHsgpRX3ARAgW48wQy8XKAf4f9LyhHVe9vSpM6zhky43V0utehM00iF957Nw5
21t9jBa5WbFBMdnPvjvNojCQxdktTt380WD29SQr7ob1mtL4Lmtx+Pd1I/4pxvahAyDph5Yk1i2X
XX2/AlY6VFhSn3+p5f6nceuHz/r8o/zs/mP7xT9rXmlK/sJ//vkf8ff98+9u2W5/+gfYrExwLsOn
Wh4+4UDwo/yi+LPe/sv/7r/8t/+mDwSpj/WXXsn/VX38KH9Uf7gl05/1O37JU1dgnuz+7A3552/6
wxvimSTP4U+whckRJ3QPXegf3hDP+Af2emR/6FzR/oEY/z9+SWH+Y1MDep5tWYDPjc3m90/DpP0P
RwIl9+isSkPnv/j/Mkz+7mJ0bR1DCK+Mq7GHUY/f9ieJZdfxSNTprA7JhOs6k+V7BcQxNB0H03yk
mj25il9AxYE3ePk7BAwoODUlOwNKf0lrlEpuRZLWPMkgmtKXkSbR34hAfwvJhG2kozvHvCIxyhC5
5/32EoH7SF3ksTq4PFK+ttLdIIGSy2bi3Yxt+8My4at0A0+n0fk5kwD/r6Wh/48XYJke4zHT8eRv
yl1sW43LoEUdopgXYK6kizWC+Y2ZRqADcE0PUUTiO6C5AcCznwlex1+/hN+EsL8+Ats18QNJfZNe
bxr9f3GOdFZqqKIkvkkN8UZWcZ6GRJ7Ttvq7FNffxP7//EM2f8Yi+NAwf3urNqK+nuYikpV6rLF3
9CCd++a1bkv6fQvY0sVmX28RTft0FgDMRTrO8dm4yGqzSCBKQDBiRj+6TE4hLHb9ARgSJglWH7P8
WZ2Gql4OCl4QAixm/hj0nZA+GT0J+LMM/uN1Dxn1vtUSSiR0qxjd7bcu6k666tydlbbRVVxpLplD
zXKA3Z7cLtEzpElWa7k+1VC99vAT5jMKpS9hrnnYjcU7OGh3V6jovLre55iUD4SFffvrb+g3LxIf
HI+ETqMeGuiWHv2bfthZK71gqIZRx4y4TszLWxZF2CsVZF3DIH8uITTIaUfvb1Tlxrb6/8UcwR+2
cNbi8MIz8Gsb+fPSQNnkNIyps4ML6T50+yI7OS5dN8MgCi42u45hLZlylOwU6jSwGWrTgndcoKO4
G4ywSLiwu51H+4BnytwAA16E6qxup+VQMOsPuBFZSEi1ygj/+jMzjP/62m0uwNjCdbzKzhb0+a/L
Wsc+Oi5OgnxLGNUOSKtEkoJyyhy9hwLNU5g7fXHoo748IzhCiiNOU07PfZOeRKV9+mMDsigf5I2N
3Mt3uwFSt8abdlCl0MszU4ra9edfv+7/+l1bNv4MG7m24SHl59T415fdG6mmc+0qDpOmTPpKbAqu
TkTurw9a2Q161qHHbmsVxt89n/+XD8ywDFifthS69H57PAejxCjsqeIQjV0TjACwEGr33d/I0jmR
fl9StmkIj0BS3hwbzp/fX0WfydTaojjAS68OjmrzKxUl73/zIVq/GcO3lWtjhzCwH2MMRyvx5z9T
lwqJDSnzh9oovuhOUojZHcKFuDKpxS0eco/8uV2ErTusxJpflbL4EuRlXWDT4rofEs6dhYxEi74E
ri0tTAB9HguGV/scvGugdNAw6CueiExY9uj/zwYuWy4jgwsQAL3biIhpr5lTHwLkAKdRy4M+s79J
MRsBuCYtrFP+MzKUxI3OJMzPhkLn8eDnrdZFXL1qWJxpyyK8mrVjFse13xgpOZHgN/zEa6y9YXQv
c+92vtFMdJP77L1c03fEWpeSIf8VER0Ams3sSyGDPXbMnHzdq44ayVBIWHRvj+bnC8mSC5OQPRcF
3HYB8lhwgvVdxTQNxqZ4t0fWoJXHz+3arPux8EjSG1iBPQAix7wgc9eOU4LL0TT6V8BRXjBtu/ey
5AiLZwKyLA34zTyjIcZW7kJny6wfQl/Ylg3yWYspfccdRTZU2xpBbBdtkBryO0OYLIiH0ngYiVr3
s3TlIF5x2jtF9iUS3vQYE65ZlrxeXCRoMfNPEDX0SIh4YC4xMsxk456GpiMptBI7QIh9UCrt1UGN
urMiAjC9xHR3mF2iYLC6ZM8jBtGYFpe56QeZVsD+6TiBCWAl2MAqb2TRPGbCe2qh1vEYovHNIzc5
UPwQRzKMBHOZfDVVpx7sdMVdgLSRAuMQOdW7guV+6obGIhuu6EJv5tskIK8JVJvZCDM2/HLxRSsN
jhI5nwgawbPkX4VDnujcLd0utnijSOKkj2svMlmB3ETdnaE7ZxyfBukhnAG5aUFhAzy4ixrWeb0d
mYSZMVgU/Clkh1+IiVixfLOLE0P0AgWT6618GfM+4xt3Kx/xRLebo/gLTCWLADykr6eTy4Wpvpmd
LgPEx0ldrOW7SfvpbvAEEocRWTa6vP2aJe+2SYplsujq2o6cJ70veI+Upzd2NlBbbV8MlcG5sxnR
57A+g19rd5lYNjrIYqR+JGE2SfruonYj88u8mG7hHZi4vbvkvBJEl76Lnkfj18JVyD3pZ834RZA5
iNI+ANl7ajwKmYSe0R+PQMkKY1Z/YYzG/H6k+LTwi9xWM1/WkG7Vhsbvw09g+i7KZUA4fP2dzuPS
DLUO4WBMbiZd00KsNGnQuCzauqcRuj10vFyqGOLc9wRLLgfgIerakEP3bfDIKhx6nf26mXnUnKS5
rT2vDdOR785ZkE+srXMS6IiB7uBzSXvy6LJ5vKkn5hgZES77TXbgl2xgGtoQ33MkP8P7YOnmf3zB
UEAuBG++IvfHvTRnX63Nq2aGgCOBBQbF96ufqaPJfsA/k8X8gY6ctr7gBGnsBRIX3HqgrnyIXAao
h2hs03vzGA5KcXSlwRCmdvMdTil3x0aVh/bavEoDwfB2OkHeqH2mjt5eCiu6Muzsa9Gj6N7I6j2m
EeDidGBC1VUNOgID3av3UW0pkqbByq0ounzomc9dx3NMG/ZVjuy1OZP4nZzlQTnFe099tW1ncHzZ
8jC2/tqUBsn2kvTdKz4QDsbBPhu1jW69kBfuO9UhZaLGXT17J2o3C1xTZWQu8OX+uk38CsG1U1ML
t2MHdd751zuclvxreyRI87xsRwE29Evf8MJ+fQeN4Z3TUpt8vYrIQpxukBrKQFTbsgGgT/6LLMNa
0AzPLHEjVfaVN4QpKyQR9KlZjL92OhelZCAT96leJDuqvWohu8l01+FFhA3I85vxZIaTtvJTrqUd
C4Igrvrt24EcmAZyrW/WmHAECRSS8eM6X/3aifGmUojZMZPu1OXMsCizltV9cooGLQU/YfNK3HlP
U3+rYvgChnQg7bMe1r2Wl+m59uBGuRLBmodgN2AN8+u3cwVzKrqkrXjObXkRKgqRsy6kNQFxyxce
3m2FzSv/ZdJQprPT7MeVr2qqWXTKY+MpaNygo2L3caE/HUz6fb++3S5TrymiD99J2PW5BVWHNuYX
tth/9r/2Xwb522QyqQ5VLkxf8+r62GZAXLczTnn8gThhVUsyGRjw5jc2UR74cNluMoKzdr/KYTKL
inCYUD6SFbo8I2esj86mXzQTlq8+5++/1krVl++ZmzATmZ8iHWFbLhUziJGPejttIo99Me95BCLV
57dIz/KdjQbPt0aShqye+FXmoYM/NFW7d0jH5rvFWfSLxsXcg/pcEk/QtsmxaGoOvKVvz+ySLbja
pD9ZEw6QTpa2P5sJNHixevt8mDatmReBL+0tHxs56vAokfpRNWsM8QR1J+W0le5H9GFMxdPuQHwA
pQZMZujMr6Ts9qTLtuVPjRHVI+k+zbVe5Rjsmv4ROml84J6TMgOjh6ZbAuVRicY1dwD4JoOIdqa5
6se4aPdy5Zo01vFWGjQjHDaZ0JCGAMMsglmVNUFMy5e2RmbMsZAn1Mntqs4mWM29Y83iCuHN+6AV
DCYdowtGItIDY1q7fT7p6zUgZxA9FZv9ds2rnSbf0cHlf1yUJFJOydHTyvacQqlGhU+8KBbrPsTw
oAcdo35/LmKLGqXFTFJCHKqI292NhvrMEMSF/YhXZkuVPOro4ULDsU69174Shej43jarHE17IoRn
G4WjY2achmglzayIP483imC4aLch0/xk3VKRhBj2apBXBUGzcRFPn3mviIBs3Wg3EYvFJMH+2ThT
mMULAliKZ00kbFoagRCElmzmFRg3rAYFeqhKfVvo+AsgtNFgNFI0VKl51DIcSGY36TgAUALo9r1G
9ANp5pwzyCliWmCocfhO4+RWm9R1WrP/Iu55Fvp0pezChVhZNmzlZIfaPNIO3DtkQgJC46D9QGuJ
C7cV5qlfrUucZ6QlK/1GaSYZX0DkfD0buh3je21raNOQnEue2u3ms+YQr/SVbSkd0i8Bdh65+xYg
jv5zV1fJ8mz2Vrt9w2swFZxAOBKirynTavrcbvFStYN1ba3662iwVWiieyUvjZIqb9XPGHYu2xuy
BpCY/SGvKYKTuV33U07FpG96asg/JKD/2scJqURWyTlHzzrQhexDbUScMDREnv+60UuP4o7BSH7r
0hXlkBEXc3aB+lZ0sBWuiAA9D06C2DtY0/TOFM095NV4SVxWDKGYyteqkU2To2B7naOrXwTdhwNh
o1wLOa19jzJ7EMl7LutXPadVPUr90jE+YADosEKTbr4SAgNZqm/jMie+r4rpBuPedy6Q7V7HOn3d
6YZ6HrT8LeNMi3vn0BqLBzmCTc2Ysvw2gxIculRV6BN6quttO137cr1F5Z3vRrdvSI9xn8w0f2+W
8oYCg4mHMyuqQPO2UdQ1uEVumCnZ3BsR4/cbnBIS4SMCuHA0knXfGwXvNVWITaYsuf/f1J3XctxI
2qZvZW8AEzAJd7jlQbIoUqQkSicImRG8T9ir3yfZ0/+QxRpWaGIPdqO7I6ZDPZVAIs1nXqO3Rv01
0Zl7WARwUzM3yAUrrM5ZDb3mVQRYzCktcOZZuN7nyipb7MiS8bFoNETAoVJtUEAa8GCb12OGcSEO
R9Yq7IhzsiaebjU8K/qV46tDuiBwGoaa2LtDSDYdiTHNZaipl6ewN9rqkEfGHgBRFxh++rvElzXi
tgerKLddad9GFs/5fKOD5cPshnCnUWs1YpncQgoiyyMmILnGlcSata3GA6+EujPLucqLlcpalokC
EfCNDPuN9qkquHqGsR8/RDVbyrR1PnYpy73s5/BqpjJJrJODl3Nk9rHph2SNdOJWi7C6mVwkKHMy
+u3zLdfKqrxJ4PWsfTF7oGV84yaqGSY3WcMTljbfCsuNf7UJDgpULQYqIPQCoDGjvK6xmvw5DL/n
Y8evtMVvfUExEyZSeZNz6z2vfvLNrXTT5Ipk9TdFCN4qd5C0RkrXN+/RyiTVC7m5UqCiqlBli6U5
IBI5HG3K9qsZIunBjViffWUO+MuSeaUwq+9bH2tzIf2aJhqNW9hfyCBzjFGMzNAFoymb2fJK65eE
E7e+RpB52YqG4efcI14VBFiJZn7I2wHrSgFkHEUwA3QfVSlWO1dczycaSnH/fPf6E/s0xv/4/cTf
PldecDzHxHDURfjvVKJuSGnFRumc7cGXk4hbFGxtKZ+amqJgqhcLThZGxlvwleWSL7vYLHqOmvqz
3XzxmvpR9xKDPUyiq8KM3tU1WpruYzZEd5gsLWurcLWDmbf9Jh6xa6zH4c4pNHAHniQAltGn50Lm
c46EWs8vmCXxb2cC5W5L597APQbzFql0NXFTceqpuJk0g4AOpDyrgRxIWpwhrZuZ5Ne2woTrYKBV
EtajzPCx936h5NNelwCs1yJSUWCcVCuHnHdjR14YZIYx/XmJnI6ARaPApRSIFtJJRSpFELqI2CnY
bpFTQgYIrzoYHgcHFIFTZFDGVSmV9+P+79luxkjQ+P5nPVMU83yaGcioAlKjnvu6mgP/t7ETM+v3
qYt3eWcu8aHDHXoXO2DMMg3lz9gBkQTM3LpQrlLqWqf1KtJ3X/nQcmBQS3o9NDvb6JPM7/ceyqQr
+DbuBmCG8TEZnWIjYJJ863W05ELFYwJqdFcNxfDg1+YeYW3j6f1pUBW4k3IsXwCVLQv5IZb3SR24
N3tE/qsx2wt1CKiCAVIihNCAv7bP/j4Rp+v7Q6rXOxmS+ijEQ9oTOuDOk9e3AHOSbob9vgstb5s3
qKk3Ef8L5tDj1AGgG2I4duXY5gegcsXh/dHP7Gb6BDwAYvvPrazXk18wqZYsNblvPIKxjILOGkvW
7sIKPzOtVJlN7AA86p5v2lTcpqZNl0zuFyMR9N0l6Vc6fQMqdotd+NdZ5pe0R06FeFR50kezlIWL
HzLVfbXqXvRcmrKNCEsKuY+StLtGChnopRRtwJFAKWf0Hukul6tap3qGedGPYsrnPcaGNdD6pkfI
Mfm15J/fn+sTsZDnR6KP6Nio8AiKwCeLC1/bNvH1mj2Wpd+qGpmfv4LfLCXGy6fmgpbMqZgo46Ej
47qoopierxqRr6egN13NCcus26Oyftsi1rPBFaDcViGcbp2oeWUM6Hrk6adaR/JXdz+1iaOthmQ8
YuYHBW7E2A3BjQs6aqore7Lgbds3bZulztZ2nlsiL74M3pj1HLlRty+QUIb1SPCMJBalHF2JMELs
AnV2E1Mk+2LJut51FZ8IVThKulr1ZLQThSniOHjOprmizQ772bFuRwOOqkzTn053sKU+bRZBCCLd
AB/5e5MYBy8rjC6iPt1qMtrGdOTX7hLFazgom1x1HTPsTFamjiC+UATKzlK5tY6zK0aXxVoPNYi9
qpSl2nbPF1u66G3w/gox386N6iTjv2yhgos83kmzFEmSSZIY1nsAMsDDbBhmroyGVT4W1MXAaMJ2
xVZ6wiliJQdATOo1Ka2uRd5gQeK5lGoxHcSouM2uar3XtrZOl2hQcfOSEZV2yOMdKUkA0fWohEbF
xfPMeNvScm1PR8zAsh2a0vrJbUYtg3O+JdgkKMU/xYfpTE0NMLPbPoFsBIXnFDceHFcEWgAianmy
g55aXzhW1WZ6faxCnfVZXiadeyVB9HrxF6B0a1zRmj2whitzZGJMVgJKCv/yrv8LqXD310++1Ow9
Fd5jm9E6hI3l0uF1TdBNr0eiCxI2JooB+7CkKpgS9yAKuOwaV5a/86WjwuFSlUpUdRmdd0T4spaH
6f15HRaoIY11/MMkhYe8aN64BfleRgrI/GbbSuWMJck79e2b1qI3b+WU4bSQ3OX9hXfuo9HAowFq
u5wabzrHJZmraSxxvY8x0sRmBKXTFsrdusD9YzUVUwOLrP+l8qU5o/zUN/HvufAunFhvD0jEmG0l
M21a4u01gT1w59YGgEVdVP+0fKQfmAYGy1swu/Ol0cy3HSzXhRjm0/fFMBgphtcfzkKHxdMds6Z/
iZ96VlfzRrUlgXKCcjcimwIuAbUyjlih9hZ9KJbqqZqq7OgoCXehYyPlGfMxF82C/pzprTLsSsDL
KoIl6itH9LguCJ69vUd5Yls1ilHJVjCS108MUB0xvYmt5Wpzsq86/B4wbMy2Pbwf1PCVq6ueX2ha
ngn4GY0VoftEqGifneyknNABZKaJKWxKYbOBZEciPpk3aSWmQ1xI6qkRYkZG1gcd5alr+I73zzVD
6u3aFpIgUiv4F+9DGkUbmQ3YWdqWgVB0ZOxge29rDFCJLkm7lSa9uRBvPddESoPEyaT9vJOuOs0S
m3qtar8Is0/uMzKqdYGdzwHnErGPMnCfSWh9yrHPXBkaTb3acKCW0nTYxa4K5sPRBxBMadIli4PL
1SHNQt2nypGpoOcGxjb97SSS4SaYPEb4zcKwZ13XOGkAAC4vnE9njw3HEgB4HLRlwWy8/pa1t2CA
IDg2olnGd1lBG9MgfdmZNnQuCssVdyBJbuKbPyibU822+dDliE7/2Jv5tnTa8cqdqRE9n/UFjIkg
mZOammlX2wgcmV+fW5vIPaAbRbcWqYPWusVe6lK/WS261yetx/lK8AriBBUn++S8byNBCxb5sT0a
FfD5ESfYIC/AlhDxgACbX6x9bym+Ci90N5Y7ZBfuTPE2hMUPGPYKmBewRrhqv55I35syH11WLD9y
umiV2U53Rka938uphFuNLz6XNYSXxIqzoDfYI5nghpw06tgYSpE3ZmWz6XVkwKKFZcrdRUfJpQGE
3c033eghDlZPWkfx9bn/QGnD0KjzhVOKigvwfLtW3QCbIntKUXKv41G9aSdVzl3q5L5tRvFZx+mu
1v2bdlDWIM5i72aFeSki/zf/0PSA2fBP0aX5voTLuM9c2o3vH/BnIgvPJPr2cLlCks921Cy+iLoG
enVlOsbVvqFJ8dwgKIRqCWPTh6kD23CR+Yhp+BLgrIa7TkLEECafaR5ASVNtmEXHwaJuUXXitr7P
1fnWOI8ihZscyhq+ealINPQiXL2Y9+8//dtzD9lKIgr2vU6aepoj9VKru4LCy17zhNITom/CUZEB
MqfASzUqxzLw/RHfBM8ua4r4lKQMmAMX+8mqig38idqMTJDSNhjmWrorKNsUmFQvpnv+vD1NoYHz
BSQHoJFetQEH2Xgrq5r6bdvgrG4DZlkB1bh0eJxelM8PZxPXst8Uakj9+YuPiYFNmmoZdMIkBkcg
W55hJozoVZc1V7Py/mScGU5tcZBKFhKuKCy+Hq7NahuyUJXtR1utWre4mTUCKtGxdsgdL2XE3mkU
jKAiRHQXRCdANoPM8fV4cTvQbYTDsI/j2L7xk0FwFrZAeYW/o9XkQ+7IiEiSMuLOIAw9JDb6HIah
lbeiEu6XURT+XTrg9W31HzrHm7aNI52VGKGYjuzRDdWV7hq/vXLvj7MDf7JMbkoLRkE4FHQ3F1nC
g+XHk6F1VO/6PqEcHqR9aSBdC7FBw1d0kyrJVnIYgfl7lYwISyA2oFvxAFF9hLGYNcgJN2JfmJF1
BZZDo6OSfehmXWBE4Fp718SdTRhtcuM0WroJ0wwlYvLkHb7AMBJLz9v0MX8Qm9oPQ6HtEB3t72cC
tV2Rh+nGjcnUwgpHsYyITlkDUFbHYIfGb1ZYVwBUbXBgmZ9ucJQod2UtEvjOLdj8QuD/NiKeu7fc
xjvg85fcaHUYUd99qKX4EMXII2OU0F17jrZQ/lmMb/3oIwzhZvaFjWadBuouxiEGSCxcRGxgeJ6q
TL1Yyz7QdV/LueVBUHiH57zHykGNlJ1OZ5tYKgUC/6FumhIO+ojqxDKLrVmrD1jB5vRaiYVu2hPX
u62Ltkke/8zxbd95QA9X3AwOJaVBbGfNgx3EAQnFui13NBHEWlUldp61aI/oyokbX/18WskPMjYf
bRe0yQh1auvbvbXt26IEJ955FwpOp5cXsD82FDuYOIaDRj9Z6pycsDabzMMbftm3MToCdGLf372n
h+fzEC4IQ2WvYrxx8CALg0LrRB6AgbTeVAPl1wFRgk2mzDY7aTXMDYoF7w96GhQwKGenILghn+DY
ODmhImg9qRO37q6p3GZL8wvrILDztN0ydKgsWnqahT1y1eqYksusu1DWMk5jexdncwJkkwCeeioV
l9erakYEdUgV17J3ao2+PKpktWktkDbUgKHtB7UvvT2n3SNlh2yfC2f49P4UPCPgXgZGz89AiRxR
T6ycfAUQf7my2Tata7aas0udTNsMc9MdCmG1JOJ6h1LOkPiYTOvd90lfwlsmUtxWE6jTUprIFmUu
jruD2667UaS7vli8J70zmcqmI7qL612Rxe3HEX3lwEZ4IKhl7N40jXBu3HpsPpsRqATMMAxEAXx5
Z7kQceJByy8EX7bJO7x6RwJYgaC0ZVnKTOgUTDknEl4iV+iuZ1fdjFY77RAQMdY+/Oer55fwUSm+
01GZv+kQeljTeER6ddGXTW6AHVkIwTYWtYi1FaPs5aNptnEhV7Kv9S6YFvM3hlfdQRscIGTw7TZJ
ZN1nSsSwbpPhasF2GYKm04IAWLy9M7kDXe1ui8IBSpPoyuD2JhcQPtDehqrUdkVtLggS2FB74mmX
tU13C1UfepAzALGIo4/4Qmp4hYz53bzU2EwjUtbG/ZU9wpJchJ6vIgSCjmbiyicNF+f3l4z15qZl
OinCg6l0KQUjCfV6yaCfESYoMvhYR7fUTnqtxYNuuMEQ/aEoRIjkjjB2izQgFjp4lJtUvHB1qb1D
5uXuCtmIdA1dG4UBn22WlkN83WSR/r2ZU5f2sr9c8yvOzTDAI8SLtDxQSOpRsImdPa53P5e09q/J
8vS1LoHs2bITu8ZsSkB9ZrvGqvkzZp/9bpi0x4KC9CbDhfvCuSHenFZIrZBtUjayPTawcZJNpDBK
HMop9g4plf6DB0fhmzmNNMF48JAb1DO3feXJvRwnbYecvQYQp4mvDWylD7PA7DVF3G1V5FXxKYkU
vCNh22VLZ6MFYafazhxrFqYTIb8HOG6jt6yRWVYpkmFeuu51z8BRvt9Pc4zkqikexsF6EhqucrPv
PoRx8otcB5Yl/anrQmruIQK0cYzKxLuTxJPbOMff1x9y0vEyrhHWnuTeoTawF7T8djQmWegDQ05+
bl2o4ZxbO3QuBEVvzr43QeE8JTE9StYOMu+/YRt4d2qvQGxGAsmIhgtl3Ge7i5Odb9kWCDUquabv
noKZi55ald5LTljgVJuUPvQTwLL4ul5KY60vxbSz9DC9jR0ZX5tey4HXEn4ZI5M+DQ0RvAe3nW7i
l8EPUcd0juFidzsDlM/kXGGaUSEFx77G5/CJxty4rokJN5rPumxTrg9zZDcTtv/G5Hm5NyvAfEaz
YJBX4QaAMbBB53Aqb9JOd7Z4dUe7GEj8pxHhjo80/MONYcbDfZ0ky1qY4DQyYVDictALjDRSG8Bc
PloTzr2EH3Pws5mTY/H7Y+GU7k0Lu+I46hzLEFwxlFCPQ8c0V4H48AnapbbpBq4ZLUZ9eW2bbrqr
YNd/b6SW3pp6BS24LfVvVogSMSBm2tlxXGmYvBeKiB1pO+Q4OYxcw9nG1IKIQNkQy4WNdma1sEio
xSg8urolX580nePkWRGBivVaQDnoMSBrVttcThXO2K7Nhnj/aHs7Hl1FEOmEWCTq9mmW7mSYuGoL
3mp5URCA1OwGZXAcgDnyDvFiNxd2g/E2sCRts3k3g4SXZp6vnuhFYOkBb2vMKBI7cEzWNplBhio/
uJukoBFVLoivT6jbbqPO2dVV3+KMxXHhZOjxVNiKrl3YzmtEDsL1ROa89nsuKn3gU+uVQN/FNSRU
RF4F/cH2Y9FxXNulutxtpH/sJcnvMJb7PqtjBMO0EMQ1iw7j9O/gF/HEdkCFplWibSJqk48VGmDB
4nhH9GyyHV2G3w2mvZtltH9nbv7djHl2TZfTDmPw5Zq6lrk1+onCStU+dgtr3dA4+Z+vVtjj7br1
ovgJRJm1RRhquTcA+YIRYTf5PrdkzBK8ruJcvx6lkPvKUbdpgQVuVBOXZAn3TF/0y0pXexVZDNQk
i37+gTQuMKeBdb40LPGsbbsDAF3uHjRuNl1WN5+TJNN2zJuFmCMPVLsuVGJU4ze+FtMFmJvpX3+a
s96xStd2rYts96oCGbLpzbFZT0ALVrO6ddPY7AKRIGLVEvOADhuJB+S0MIlTF8RS945GQwO/z/lX
X0YIbrrs0DLmP9EjIogyxFGlqwB/g/mG1xp1LTqGoIhKGcLeVa+p2UZ6O2jLsqkHo8O0pXL2cJT8
wCwS5i63vX2+OJ8czEwL8LqYrwszYHcON3Bq0G0a2TWRPXv7oYHk7CWE0c/b3XeYPpCmjKBxC9Q+
kU5cMP+xb0mSdj7H8+76v83oPCY/W1wwfsvXHM7/Jymdhs5fjoKX/Gdvr//d9uX3n/H3/H/dtd9/
/bOLXzI5//0D/6Jyuv+ALEloRU8KOLxywvkXk1P8wxfUtTGhgpRJ2MWYf7t8ef8waSLRRMZ/C8E3
Var42/rS+Qf8F6IUCKAEvhSn/sT68qTe5AnlLWXRSgJ84NNLOu38aX5cT4ArRDDXNSKEcZtkt4Lg
4hr4WbavNcJpv8A/0C/QTBkp+u8tMw/36ViWgVPmcl/Yffyjs/C3H4bG3b2Y1jNNrtdp6t9PR28S
MzOH1z6pholFQ4cezcSgT4qbTjN/2B6c6ffHeB35/TWGMEwTDyn4Uc/+oy/P69CfJ+QZYjuokcOL
V/6F2PrcK7z8eZXJvLgOohHufSj5+byI8wNtE2oHRvHx/Xd4fcv9/Q42B7BLU4mJej1I446wCLPU
DkTt0wVK+m4boizmwqdctU44XPgsLNkX2de/hqORjr82HfU3NjsAZIbOpzESzGnoHyfdqT+ZuSFu
EdurH99/s3NfB74/uTxgAiJ09Sgvpg90bJFDU7eDISRvJRegOdcUOwo64ypD8gXjTG/z/pBvvxi2
dwRZjuXTdrJPt0Svx106tj36MJUMTKdGwyKJlETvnw9jqnSDnIumu8sWf/lm6F8ag3RavEpHdD+Q
gkHSLNP/OqD/Y5eYI+TkS/nwwCF7YurqKpDX60EENcAwIT0PbH+3k9FXYK0XArpzs2WhMEHnlIDn
zVpI9dlxND0RQYdA14dp6KsrO4ourO/zg3gQ34FqURc/mStXxkWH9BKqwLihFNq073EQ+fPPwcf4
nyHUI7xYaHNbNEtFUylATzWS3Y+pbZILU3XuY+AtR/0ThJBi978ewp06w8OAg5Nm7vt94kfemk78
vvD0H32Y7Fgi+jb2YKm+/2ZnhyU1U0Pjb3d6OHSLoydRkrOFpqk/lHUlHzI9TmG+W8CQs3RZl3hM
fSraPr5+f+S35wQtH8A2avNyur45vnFgG1IXpaVSa454Ml7jfh6klX7h0709I1RnSfc5IaBhUb1/
Pa+1X4m48xs7cIo7DU1DcxL/xV7l+bgpORYQVzj5clmoCylxXA0Wu1Uo86aLQdZb5c/35+vcl6IU
7BArgIojpT55kVrz8MspRRDaXxA4oq96YSmc+yAvBzjJTTLbKUC/1tz2UYuCDAdpVE012uVz+1/M
mOeqSIr5Uqzn16+iWz14ZIuREKIJv0rPmLYJArXzhRdSE//vaoC6iYDZEQRRDvirTfR6GM2O0bKK
Od8kmkhXmHGFX7N8Igq2i7r8NAqzfEiERxmlnKb2UzwKcaEeceZkIhe2uS8I8VSo9voBLNNuGsdo
raCTGlQQPbxfBkC976+Lc4PQc4Ps7qLC6Z5C13wLxcV0HqygpDvwDQaYFixW2P2Red5fc4lOhg0G
CrAgpdXXr4KeAm2P1kHdMHLr1Vjrazce4wvr4m2kQsTwYpCTYzYaS0yOCgYZvEpbh049HyJE5a/b
Po0V+kFcmLozK57d5BGBOWAF3pwNIHqtKoSJFhi9dTVo1iG5ZDR5ZtO+GuFkT805aB7fYgTh12rP
ggp04HZtUXC19sOAXt1E+XTbp2G+/fNl4aKEAPjBoSB2eiq1tB8QpSvNIJtRZRsheW1SA87a+6Oc
m0FSFJdfU52i052c5eCzlKxMECdpgbDLKI9WbckjdkHehcVxbp1D7VdmkRSI2JevVyDlVgMTL5sL
csJqatSjn3Mno83773NmEJB5SMMQ3xGunLYOmngRaVa4dgBWxdhXviG3BLrhn78KNC4bfIjqMNKQ
ev0qWdh13TjoTvBMxfYSU+ATY8kL73Lm21gIu4DaBJjFC51MGAKZfWbllRv4EewZ/0OTtTf1cOF6
ZeJ52JNT9tUw5uuX6UsnHaAw9kFi28bRziv5vYbVCmLJ3aNn7gXVMrQdLgqhfxNPFcQFzRmhQcio
0SGKTuyG1m8w7BLWgkpgMdTDylkAOWit/hEi0oYPssaUSrVGkegNl8zd5L0fog8+An0tRmO4MQBV
o4SK0MDGbqZmRz+nPdjTJH5anfZ1Qcx1a0NI/tBMTno1F4u2Ks3wriLjvXEz6mV15vQPYYNjPZ+l
qXZOPKKFrbNxINMa8EWSBuefOunkbkmGmxiDDpT3jGGH4Yx78K3hY2530RPoPbq6lbCjx9zN0MsX
iiPSl8XdUFrUqNCe6D+3oNXu3WSJTCSn8ekDWHAUC8w/dO+Qk3TtBYK2Oh76oSH86mzrc0IjuHDH
fcl995CU3gJ6VnHDpxaScUPnkPJRKa9qtMXQys1teWfiYfEZKGr5KX2+8Qx1+aE2WV9F1mBvHLrp
t526dxF2Db/iVJHsmVPMtnx478EyGLi+dGW8oWZ6nZb1sXMyA1lRu0FS1KF9XSLwDbZQzQqMocJL
6ztplu3nKHWaIO/1cN84TfQZkcEfs8pg6sxNridkdxV0gLb1yu0H/yBJ3KMMR0bsk+Id8pzxD6RH
5N5ahjIQqpQwqaICmuTRrm17a+OTHEc5WTKKHCvwk/G97OqfpmIVoTlVP1rPieacJ4dFpX7aLKw1
EhxwnZx+lzSLdpslqZJ+VDGtVNEtzkzeahhl3Ky8eoh3DtZngLDtYTeDbP46mEbyqMWd+blJabbD
99DjNY4P3poGUHq/qBOopYF6DYKaHq7rym2F9BDoQwizbmykn0q9A4CZxXimr6AziKsE0Fi+LaQT
QutGchL7LlRK3FiHCO6n1k1dVA8ou8OpzoWxEthXFGDk/RK+ajO4iCunY41zFB5FCf2KQv8dJ3q1
wM/A1msjhCY+lnEocvw+i+ipQTAGEosXzj8tR5N3dZqHiuJZ9mu+2divrFYM3+O0w7HTswuANLWT
fIVo0h3aECFIqLe6DjDRaTdjYTqBYUho1CVNMjyNStPhI4zho3TM+Qm8KqYP5WJiuGDqVXIwPeQu
gUa0GTCXOS2weuhc62gWxngcp0W7toocDuQikuXWSoreeDApiuPgI+Ym2nFhWv6XQeIFMzcIlG9z
X4cEsZSRqWyCDK3KV3kk2yRous7WPyC0OuIV2CxW5+9ShBe8xw49CtUAAU5OLFE/mVhubjsUL5ms
OOhlXIK0r8ctPyOucatukJBVzo0GqiV43LrxYHyIXA+ou+aiO52OabMxwhL52V6fPspE/53Ozbwt
M3hbI4XVAO9R/AhqfFBbBOARB0HXc5jD5ZZeQLwqrMRGa0FgZZkZM3RF9A4QbHZGSL9+7z6A5ArG
WjOQUtJCH+XbvtiKNHyglxPdWvnwxawtWqkOsGuBfDeR2i+jKIJyaINxisq9luuFApOaa0Wa3nKa
lsfItMorh2XzsbBqLXAmjB9SCwnbvGm8PeomSnutvuod2A2RJtZkiEh4ht6Rjmh39EQFD20omps8
xr7A1EX8SwxdvveQbfySSBvJdiuzDz0+LLgtVTN8fQSEUdmPPmRe7W6tvK8+IoNf3QLchhCQ2ct2
AdKrGGx6+CnKp4dMolA8yywK5n5cVo3rYg7nIDmd+FW4cSes0kWVIhOXWg8NlkJ0aCLUvyIz3Dlh
LraiRN8ZApexGkKwC4bsjw2AdFQcY6Ad6Wz3j3lc3w11C5VGX7ANQNCCdl0sP4RxjsT1MkuaI1DI
bLTZK9ukbt6uo3n4SFscU2JXeyjL+p99n9xlEDpWdogeRi6lXJdp5+LVxC6LPA1mIH8CmD4rn6jq
1gFGJ49iYP1ThCLhCH/lRrw3+tK/o7Sv/7PFvoNjnlKq4/agqBz8UnwN65ts+u2W8roHsb1uRo0v
X1sFItgZl1aIFD23uoRPYSMdZ+GkayV0O/GQ6m7SGEXysiuogaBsvh5dF/LvbC9PGs+9S9NwoREs
mr1lpePRizMo6J42PkBofnBkmF5hWesiApFjoDbij+yJSWwzayrvW8Qet4aLlCrY8+UWolQvNnMx
2YcY93S0g7Sh3zipaelrIcpoM2OdxrUQmvPnBOdWNDXD8db3s3qL+wf6sRhW/5RN+7tuLPSBe6+5
wh7X2sXG6G9BESRrJxuKO9sHBEetxbyaoKL+qOoSgw6a5bz8aJd3QqI3jW2VdxBuZX/1NeEFYdO7
v7GB4UJR6sZ31G6TqyZclsB07ei2lvJbU+L7ig6WAaRAw7N2bI52CeEDJ8NjXuIKneIFV5awjAgj
vrwfW54JlCjx656F4B8F69NqJcRdmWtFpQeG8DowMx7ujLP/0OOLmyiXrLRoHhvdKC4kAmcKIAxL
ZYwwkPrOaUjL+W8DTOz1gCvb2UYgCm/HaTTnwyhl9Ji2M/lHXGrahbc9MywSi5iSA43F/vpUvS6M
DSPMEdAL6Bvj2TvCe4JVPORyJ0dTIK/QZTpCJIMvtD/PSTzSOVvQaTcoLp3EvR1uYPQdzDkAFjnb
+8oeaoRpwEDuBpleeMszGStzCrPIs2EfU717HfxWzgjhIRvnwLHa7gqfzb2vzc66nGixLhwx76+g
M9kJdT7AOOQcgBNPczo3ZDvOTToFeHQeOYfXGO7+edLwcgj7hJ/n+QPU9jnBedA/an12TT5wkyQX
luSlzOSkmIDMB7FGSmbSkpIUafIp1jHpcNL8wkqgU3YhOVEz+qJwq6X4OY0zI5lDYo7rUuIJmJS+
tobOP27wSsAxJaFPFU7gUEc0j/PeLr7nE8Zek2QRbaLISw4J/dxPyIbFSGDliohHIp3oUAhqK9lO
ZYOzcDJk809bBfToVXkfUjy/oHTKyjpggjitJNRtE2QrJ6C6a5zvIKrylY0tZqCF5if6tT15bRtB
0iFOypbZXmE7VCn4VBl9AxqFSrk3xe0RaW77iOYH/woufh/Gk4y33oLIQ1rNRJDGKH9aReo8eDHq
5HE8Jpu2Luy92bREMCpeWseY+v3I6wEE6ZSG7iqNS+eHX0vr1rQi6P/aXH+l59XMa056Ez6qjwPn
A54X2VfbzOvvmJ3p/aZEHm36AkuRSbKr3L6VC+bt+1E4EeBl5MGf2rB2yl9a7PTJNrb76Le0YFHe
za2D3Vcnf9B3HhHeG4TfffC80nDuMp0yxRaVsfHjQOmuVXJOEuzTgGFYLIbP40T56Mswm220wwyD
WNHi4G6+OxjbiI3oNPtLg8TFHYi18rg4Vv7k4YLDFayCz2IcjB8uTurIcHtx84WrXkNrS1oP5jBq
P9sYJwCENqJP1F97FyGxKHmSND+BGg/i6OsJF6A34ATbRvgwJ/F031ROSpLBAbGdF529Est2gzOY
dbMgX/1hRNNiLcECf3TdYsatc7KOfR7hqV3a+c6a8ifTotwtzegKazIyChWgk0bMP2lkELVDu3RQ
QKIrGG9Hs7U/1s8hfvQc7oOk1rnrVBJgisb9heatdzfZWfsRExTjiz4N6T9zQHgr0lv7KvJNjDwi
HXWfBTkNlO3LdTb3boBCb3hJOuDcyf/ilLJPzl8KEaHoZDYFk436eq6vDYzKyqG6UEQ5OwxdK3pL
wJX9U61Hs7YRqMschumcZeWWfXo1+YPzhWXwVXaJ+IkYYnt4/wA+c3ChLer4tII8/jmFQo74V9Rt
mM1BM/r4Ki+qkpARc2L8XqQP7491pnrtUb5DDBQpW5Og4fXRNbFIPXshMdNmv43WGVaFW2g6HSYU
1AxupufqRz3Y+HUtjkTIEVOK4P1HOHPf0J+BjIgQBLzf05aD3wz5Eknoh30lDmRhO8WNfX+IMzOK
YhU8TlXZA7t40jxZ5nA27KZ1grJZmnXnZl+YDuzS3YthwdmXsYGac3GCGTgNSHBEy3oMaBxMDWSL
S5uDL3Hn/XmZHG47S5yKMo2HU6SoV9tVhyYj9d7cr48YtqoqT2KF/8W0scNhiRJi6YgDn0xbiJdS
PNeLEQBlf1z6MFtb5M47skT9z9t0IONYBpQrKSOeRjiI/WVTopVGQGfVDGrD3FNEQ82Nw+rChn4T
S9GfgwwANJ3vQ2fwJCowCddzEbp9YJZhghG9reElNmjZEVs0BPxb0XoX1vebxadG9EDe0FSjA3ra
cy3yrtctOMSB1bS5RC2YsmVCtKyvi0b/+f5Cf7P8qLZRuYbsQIFZ8LOvt3OPpFoZV0MfFKQZ3qwc
DOcL7aYzr4P+DXBGqFhwo07hk4CIlohrvQd7wz7FGOsY93mATdrn91/lzcnLq1i0SwBP8kqgj1+/
SgPpLjfctg/iyaPK030IsT8jBV5BCNgsfXaBgX3mtYAysalor4JIetPgqpra6FN9DHACzq6cZcDp
qms3Ptaq77/XmU9EkxgvIAWJQPVGPciLYDHGeQjvsHnE0lA3EF8w5vRgJcL/0x2lGtGCPhpyRQx0
+j5029Niru0hiFGGRUGhgJi9Gh27+kLjYSw2zy/1Ryi8/wixe+Wh8FgV/P3/CQqP64Lz4z+j8I4J
gIzvxSn27q//2//YKAg0WNAj4Wu7fOx/eygQvng2/y2Z3TOh/W/knfgHhzuCBLSIdNq6Nin+38g7
A7weS4Yj2YMlwXX5J8g7IhjW2suuiuqxInxA28am1YWW8Ou1aBFeVEYVDoe+a+KjacQwYrlaPubZ
XRy1FGHCYTs67nVt1NSE2hIrH+JqHOKblWFTQ8Dmtl8twn3wDHk0LaoaQN2/Dcs0U7g9Iu2G4TuS
0tRxMJTFgvWD7Qw0+w2sAO8wlJoFUUX+ze2S7zi5GTsIgvZT7FBqK90IR8Yih9nelRsyjx+NPxr4
ikw/sNGKItUUcD7iZ4dXC4Ytm6Z46iJ5Vzo9rFM3xvSTAuXcZ9tYkvAgPOH8Nv0lDEDn519av9e3
Uo7FrUfSAN8hQOUR8qEYH7r/w96Z7EaSnFv6VS567wmfB6BvL9xjIhkkgzOZGweZZJr5YD6bT0/f
X1RJqkpBEq4WvWhAy6oEk2RGhNtv/znnO71z7UQFSL9la9UrFDu8JXFbzT/9yqI/kCgz3VPNa2oY
I609EyjngcbIQQV0AzXr1WwXVxUY1O006HcFc25Tz2wDrcFztoE3yI3tEsoxmcobI5hOdZ+DjMta
tUnNtIiZQ4Gt9nRmwl8Z649CW+QxxuJIdvwKWjNMzT7bz47f7sqpVtucpfaVppCnzsAytHkmE0CH
9xBkyCsXyigSQYUjWRsXI73XPYfyBFiLtmMsbGjtMXbMk1tPd221bGiIeKE7ThwKw+qucwrnL03Z
/VRKbaza3ZXm+myG6jDaZdwNcor70SoaAr/ajSM4tttRGw+d8KYfpRsu8dw6/W1XvhMZ+uGP7slK
cyrfhH2bc/M/5eQWeK1hmdq12jX2FBzZ5pEVCMhlW+40bdbUvBXgyraZ1V2EyrnoQkA1Wcf+zch5
vZ0lGynFlmd05HgGRaWUVHrSinu79zcK54qQMtqWhF82E7D2GIwmsx4C250uxHfC3FMC1Zuf2rw0
F/3WLsVLsQRqPzR8Y1hAKnfu1yCz7xfXuI9CcTErzOthULHqC91kds84QQib8agGuJ2grIhMzrsU
ySFeLLvcAIvbNRgfDzIPRnqugiahJ3265G4ob1Ji+/FiB+mx9NnA2rnxZHOhO8O4QTNCG7MXWSeN
6D5cpavEcuonMn0W3VvTW1B009fSkLJHzvsyu/TY9vYVaVb9sJLcjuE1whZnU5mAy+u249xeDGyE
t9o1TtkIWJ3t8Y1rcjfDkvVZYUfd96VmaUwDCDLMz3Ys7qAEO1fc5fU5C5C0Ne9NxJshcQbYtXjL
8gNDDeb4ut40tBrlTQDv3f8s2vZFefJ+HtF4fE0CnLLZYUd1oHXdtXYUG52tLsNMbkf+HshysbL0
hRUc59XZZGFXbvspohFqDLZ1YN7OCw7LvpvpfvK66DXM581S66Rd5GlVVdJbxnBAuXqZaIHOlPEh
a6D1sRt11klVYPqClRdeGtdV6GxqcNu3WPsuZfnTYyHvDkBBB2neGmZNdTev5E65rIY9HmgBsu37
lJ+GaAGbABeXfQFBJ9uKvSa4p0OBEuK5g4efyiP9e8tuYEbPoa4qFsGm5FEJ4SL7EhSneXW31bwb
Ee9sgBrTM/eQbTDSDSeuHWm0OzUGcb/SOUunNNTqW96EZ2Y43CdvfV6J3N+3lgP7VvJxyEhC6HvX
m9WFmMz7icUQeb3sQTU16HdT8qmzipgSy+1QD37SG8VuNIlddX0Q7ozB/dnkJpWc7vDuUCl9pYCb
xEpNidNP3L3umakuRNXQmZb6l3VHd1e9uBMFIKN8GhzV5smwOua+znIYqb0yeeLYVv88dcp8DRc9
wArISvtl8QIChYrV6FtGTpk7pVPke1QpsVlVOG5tuB6QlVdK3OFxE0Qs4AZoq/nZ8FE7LAY+xL3L
arU+kA1ZvZjXx9qhvQXdBhXi/FdzCVFJoMI+4Ec16OIM4cTKpK9r4pYEHkjt5Y6d700RCQsN1Kim
GCQpZd+U0JN0abh/tDttZQp2QWsUTjIq9NkhHNNT7nnroaft8EwwqD8W5DHAHgtg3bx9dKr6ymtl
eEhXaz3BaBwQG+BWxEZoeteOjqKtay0Wp0Yryvtw8o2jyzLwRKFd9ihGO3h3jJ761CqAM2eJIdpn
FArrfbmE7tNE5/MenkJ6IzSIG54ar9HoqHrLBaK8QmbydhzXZVyY3XsVTd5pLbJlOAbRwJ6b7ptm
6/o6fA2DdY0rM/MPs93aSIFWkb2OVWo8WqzcENZ1Vh706ha3DRRLuDWT890DvQcSuM6QsjC5XQjH
KxFdCQw8gc/qFR0QkXmgaCy7LqP60y3y5rGwjXXbFzDO3ZxY1zp3xkWd6vW99rmN2iUFX/B637zC
fQlHC0HOqu3NUlQ/5zHqtmWo4ciWA6Reg4sGmpEwPvkHLx+m1qK6hXm23+bGSLCxjra+pi9tbkEx
r44ttr3RFk8RUqGVQjYbyHruaHbKNq4sCb/4Tlp9tGs1TJQbQGOhSIMgQYJdwr4Nhrx5z+WCi7Ls
+0dbeenW7Dze84VK/RPVy+VtaFzOdKk3+/J886Vk2HtxQKgl85yr722Pqh6UfLo6ZzYkRG2tH3xi
o7gBipGdiTneCjO9t8J2iGunbEixKmc9wU6yrFt/rMq4dyA0N10N5Oo8GsllsWDgjZ8Njt92zmaY
dWK8yLu5fW7CHhU5wB9SjLT22hwBSZSL139/dv/HU/kvg/v/bLz//6g5jXsl1LKzI/ifD/iPHTpO
9/4PBny+7C8Dvv0NczEBgfOaJGTW/2PGt74BHWARRCjCt7DJMcj/MeN73nmQJxyPgxT96I8Z3/7G
mpH7NRFT+1zM9G+la8gN/zLjE8bgUuviNftNDGS38nf36KYqDBwqlj64qUvzYzHYOITCgxpVGVNm
8Iq/VcTjLKn/6+Hvr/XwNdv2Sx6Gryoozfu0JdfrtdPnQN84qHqlt8Ps641hWAY4vrZ6KBqzvzqj
ceM6XKoNvh5qa9v8zm8Mpi8aLg7V2UckRHMDhR3yAr3oVId4r3XUtHhhlvvaNb9UU54wLEAzFh4o
TopcYIMbn65wsCV0HBm10X6XdSvACI3zgSce7hBKq/iuYvye9SRb6DAgfEevLLN9ECtfnAQehw2V
L8bWbBe61Z28OlKy4VwNubteNkbjH2WVQnRpAtp+oREtz2kkHulkfp8AHBVUjJSgbRbIgXilt/k8
p4ydmjgbXfcxsSB9T9PKnkPMPTbE8y7swqPRPl3qjaCGp4hbi1wyPqRlniips/RPS0c3/SL8LY7d
4O5sd0yiRlLH1hf7pYfWhFG9ug7ymqjJ3KcfDonDgw8D5hJ/ULMhtG0n9RQFFwVY7Uu6u/yPwV++
d3OEeVWx3WymsU/siKqbpnKaD+1HxnUKwfYCt48fZ5S4btbSc6/XotP0PtdfucWjkrbT4LYzczAz
iLexzi07tsw6pG8zQKGXUOqnqO0uWzXb9zyWPpuG1ggqhNvbCQcgprTllRpoCZ8by3gf5VTU9CZF
kYXeMp5IIpBcR4qx/ImzrDgEdfQ9GiDvMz5REDCUi9xNFr6mUZmXOOZ4A4QFcH38wFdZUD5mvv8Y
DH1+GZrne6GYs8c+pXGlCBjie5L+IJk4cnFYhYlF1z2kicjZTpnsk6FxnwIHjG5AN+011bgvvF+j
r/l8eptGpW5Wu+42inzHdmz6x9RIAaTOW7+euZqt/XPOWQlcboz2fYVOAzzgraSE9pAP/b3lNfO2
GPAq+7nT75Suh2dT0LqJWxZxKXoE3X6qaGWPuX97yShxNPWjcuCSjRTLzTM13sDykM32CtreBStJ
UuCw+JuT68/N1vIMToiuKG8jKnDw/InpQmVWs/N5D97iWxgvU+FmRPHhp5RS8jiL+v06NNdncDBl
5mWHaayq8/s+d8O93diYZ7z+2RL9/KAiJS4nFhEHaxCYlFz/yTJze19ko3ou8yJLeKm4/3vLOMRF
PoCn1wY2vroZt2lht0dcdOJyXSZqjFPMPw47gc7e6LT7qpuu2lBIL2OffuEbH+DWHeNwtGlmWNnz
pJ1k6P1LyuGcW24wcPFSj9hoNGV3k1VKoFOhvjXzFUSD4a8/hiU6ZANuG59+00No5gO1p6t1lxYD
pRZGJuIFz+eOQhzA/X0aJCPWw00xTAiYfoO0akuvwg1XYglcDNPfRJOhX5Y+8p+00MGhDZf0BQws
oVWTyLo3mvk+c2mlR4lYrtrAy57oG2mPom7RyiRL1vtytYwbkP4rLNcyf/Er+4Xr8rCryReIXlSH
pp9PzTDaX2NjjWei80Qoridl7Iw+QK25Xi9DaUDk65uPzNPT1+j06jZonOkST8p0GIawBNeCCc8I
ymJnreIldMvmhr6rK4is9ibw40FQAQRanU3y4tQYbdqreUxtPrmZk2/UXDDrjjK4chl+T9OaNsfU
GvJbTIBU15v6qP1sxJ41tC+VqXXMZby7GdpFJ3Kh80Bn8GlVz8VkzNf8aYz4McppWe9Tud7NHpW6
Nnrqpl6m7KLJ9R3nkME9IqXYw/TEB0P6erBK41HMrbldnYo+G7sabusipD+cG9KGhjMUXjs7UggP
+l649Z2X49pSmcsiyQqMxAsCOwZmnIK6sBZ0anz9F2BK9GYwaGxPs1DtzbO8PxtYgKjzCKjXA+A/
Bg5P4cz7oiyh2kR+aSV4Vu5U5//I7BD8aM7dE0UYTozZEBAfidY5mmFr1CmPlxS6Ul2lz8A4ORXP
PwNYDmcrMrqB6iGymWj5NJeejdMlXaNrKgmwptmjByOscMT0YQiNzSuHFPJoN+FPr8+v1aR5+lJ8
NElri/B3OxKtjVnuOHiPQznd25MEMBIW+LiM/D6YreY6MP38uYGWu2WSn7bRKp9V5e8ph6ZtmzOB
5ngjegPRCHM1aj7rmTeU35ePY4sBIJ8X4NmlebOO67WKENo57fIniqrgDBtGlHTnVzoslnTnjIzs
oeLRM0TVZ2WvwOnr72Ngp/yjro7cluzUtgGJcswEVXZJhdcJ/lp3HZq4bgXUy8zynWRJxzCpq9He
hLqH9LBWFdUIgXPox6J7hEQxbNYeLq2Pne3gzPW7afAUAvO+Se106w/ex1LZh8n1Pll6UMs6WOwo
HO/zP+Pub3XDj0vz9d//6/1TZRVLQjwWP4a/m1tJgDtoeP983L3+EkTK35e/H3j/8oV/G3hJYtgE
dBAxsBGfFaDfl9ph9C20GGt9gtwkBX9ZavvfztEkRAk8Aui8EVPyX5fa3rczPBPaHZT0CCpt8O8s
te3fJOs/ltrngZfhGYwOnmowH8FvUYI/CSx8ggeMP4F/6KKOfabdIt/T8MINlXk3k59zQUX84OO+
uSCFpB+4sodi609Wvu7g5jhPbZ5jeB18qpgaXIIzDyQDYos3DXO7V4Z0nqKzxTidJvNWGQZGeMer
eP8HAPbYcrpuHh1YRoQQFBd6H44mleoXCxhH1EYhxTZMscT1HhW0bHrKIdHaMh4jFnBXoQ70K8A7
wmJ5GG0tsyyStgrvTZiAm9Exb6i4HWNMji2MzX7sfrRl2+C44ehoE35ZcTRzWl0wN1vr0ZN9Q22X
KyX9GCUcnrVUh0B36ra1M/uQeiGVTd56rldfOCLp9Gb2XGY8yeXi303SiR7DGqznZBXTdUNRXpIv
aozplDe3TkcXEF5+XC7S58nn2g0VyuGk71PSfEHc9vW9FRlNmEwgNukvA4VnHm2bHvfLqZrGO0R/
f4EPwkhzbLMhn/Ypi0+Ay1MpyAdU7Sw2vZXikBIG50S81Pkw7oS19Aw6Y2RYd6uFefO2E6Ff3Vmu
yYwFZQ0vRpGTdr+QTWitF9ociGKkIwS/TZ2n1rjVGhsPDzxZvlKwxTo4VN1gc7yGcHNLCdwisWHA
L7Gz9qPepX4/7oPBlJ9m3YggUY2K9lWnrWcPqG4Hw0SIMxjxZxTNV9qY2pNdhfax7pamiB3ToBAz
HF8DH+41VuQTXB4/9ttpEHCEVXTtdNNGLW12RzGVufNNCmRqAIfEOz1z2vdu1X86bAgPtW3IbJ+N
AE82ZW22m4KxBlBfTkPWEjBzbFQ2hA/kWJYjPYKQfebMOz8kyoeBBq2NdqISC3Yl9wCB6ksz4PCG
6yq2ZhZe6m45W4us9TGtMms3trV36TPPxjI39lllsRAPdVLUff+wuPRkScvvbw1hpcAYJqFiDFfo
OGVHmVJdy0DFreL/72tOqSPyV4hr1+mQgEp17FqXDaWFbvHIu1Vf1SBgIEfazBBQprKcUGgxNXRL
6g1OfT8uG6EvxDgVt1GYjm9kKYw0pmbe6hNBJSpzH0t3kK0GkkHXUYmlVPA8Z5m6a5d6X080tLUR
yoXKaTXAiUW1cxg0D0rD4A+kzvl3z5e9n4v27bxHuyiNVV83w/JVa02SrllstQ3ndEAUyfOd3wVG
gXAz+Q9TzV4tscjlfG+WgV2VqXz3YipHzF5EnLlyMlb4hq233tjqndl27R5LOqLD7GGdthxGqTnH
ytyJ8lBGxqVJVIMnjJoJKZv6NTV7JpRelCcROe1l3+QID/SGswVu03dwnuzI/nMs/o+ORRxHoY2L
91+di1gY34ch68V7J385U//44t/PxhDt9my8AHvoBL/RIv52NprfEIFpusQ6weYJI++fl0H4UZBf
sUBBoWdV9Lez0Qq+cYCdCxGw85O9Jdz7f/73L+iF/u/++8/Afpglvy6D2ESd61Y4anH2chizW/rF
fACWjJY8NLhd4NbS3s1W3xEqwVWfLBGhmthp1j7fdlQmklcS6ZLHQdDodePO9mzEgz9ABo18+1hx
KMS1xi8f65TkBkNy+VBkk/HosZS9EHN97i6q5FWnApNYlYe01kOr3gYOD8a+6uUn8+8qqaQqQwnV
EZp5OvvlM+zGUiUpDNgrYVXuSJDL50o/pcudP9eKzMv6ILSzJCtIdKU07V4jtkuddd0V4IIqmXHi
2Dt0Il0k6SxIUATlYpBqg7F0k9ULM78uV/Mh9bLy1Zln8VDbxAJ906bpK1zENcECNmOLMa4foo68
77N0g3gY2BJORBbA4xcXXm5HtARQSZDUuUUuh7xTdZr7vrxt1iLfVvRAkf2br4Q5cIlXkhIEp+OU
YV2TsIBvNmvtWx8hjZoqrmpNlIeaRZQ56Rcfkx+t9MvTfPopakM80XzqkJMLSHXFWWDY1kbYY7UZ
OCG2kVO4selkM/KEsC9zXgA2fLWbcOyNV3PdPS9ZBVgzsGeaD9e+mpMyr8w6Wee2wuyKzHeuAgyu
tT/l71nlqi/TTtlMdOPSGOjeIxdWM1r64xqx1AOGbKDZqRUmYjQOYk78ShCVIOBcxrY/iWuqUyIM
klXzJvu0pxMZbKLJEiCr2xiXBGtzo5avHAWIv8TN5cHp+T7W4lQjWK0pJPAoWCnS/9GBAqqpBwLX
BRnyUEpTf7JVmOTOIXhy0JkR7QMdLB5Smr+AxdW1isEYEQApeVs/DShuJ3J47jHFFPAosUW9CxjF
6HSkvaKrQfBWTAIqWX600IXe+kjW1sYD/s34kXfNd0sT24pX69xOledV90B1EnI5NMN0szZTdMw5
Ek9Kti2hvkpa1KtRBnjHODI/965BA16qTOMLCKHHfdeyuleXFOiHD0RrH84Lf17b0fTYV5WDWj0o
+lMpY5QkJrhsUUZjyIotJZsl2jHYzzF7omlP03PkT829N9TrhWNV589t0R4CVglj4jY+apUJz2nT
Evtqk9S0iw+MFM75S9OSnF9Xlu3BzGhI3bqjTzO9l/mnkhs1Go9bzuaLaBfz9Xz6L2xM6/Wc7+MF
DHXNT+0sIfKh09IW05sddgxEZ3FYe9kTFfK/0tJe3yYxby2ayB01OT/qMaIg0Czy7sMLZjJDOBHm
N0zD1abVcga63E+PbIOao6Qo+1BAXrms6AFkfyYG/jjIOL+XuX9Z+4AVouhJ8dpn1TKfh/oyMHGk
xs7iN0m1NNWuWBwf8TJMD7DniHMu67Y+V7aOGLrjhma4vW6hdq7I7s8RWgo+fVypcO8iPzEs3dsE
xLqmTZhp2g29nJQ9uGtmWomaZmQ4m62AYtxts69cN/JpDaS8MgurENt2gEgVG649vRp8UCh3sB1Q
mcjh+k05uez4iAyGhYl35aO9Kq89NUumFurWc+7Uam3mjWU0A4ZUjwcLM6q+adtigQdX1fXFoPr+
tT+vpzJVfRZ0AbI26XhOk+z3r2RUnDcK2iDcs0btkznYORRH2iTiiMbpFzcV3dFJpXyzxoDwQ+Wp
datt1oC8YSnxJoKozCxp2zX40VdheRBq+GG2mUv4Dz/1JUeJdzaSlO2na4iA7r1Oo6qhr03XmdYC
sc4Ti8e0noMaNuCUyoTexzqM+T394KCjUgJ5yYXlbAoz6r8Wt6+peJ2DuF4bThmXaq9Ode0lftOK
C9VA52PWABKEIVoWw97unV4eauo2dm7mD+ZBrVXUEzNwSDJbpe+1OOrJAPLbmy4RXbNrf86Uplya
A5KjRQpeI8jPPJyisnqoDD5ukAOzmXb4tn3Lgh75kiVLSCdzZz8zTqd86NrCPpoYCp5wQbevcHnD
yzAvBUNxMMC6Cxvh3DYgMm99FKandiGIzWPD5+0T9GPp7BZ6gtWmz8brJRj880DuimfueKbazHVg
/TRbinWu+Amlww7co+tXhkv4Nswhurou7f6az62nDindYufaJ89/5NnUHUcV5Tc4nuydE1pw4VNW
mzQ6dIi+Jf4SSXt6ae2Mts6O+ZIGLwuWxrhkl31b5BFJeLvF9jPV2YlelyqRq2XhxvHrxKpl+6yF
WTw1kdNsLDwxjRk4jwPJiVMBWX+ji9w5tJ4yiY/Vxhc93HMa28Kmh9SpnQsWdyzsJGzBR2UKYsl1
9ljXpnFK64V6teVsFh1lXpyM3AYM6TY4Oaal8gbWvrCMt5lZ0aEBFPxc7xnkLsXXZchsnzWl07xn
YZXSOayFtxuDQif9Wk8EA5FBBsHoMJbT+qOk3ndjIDx1SaVreVv7ZX9UDWaSZvKz79nQvalGrPuZ
CPo+zfDVBL7K3lO9sO0Lp+I+xOyyZ6+4HrxRVrsWmcxPwtA2fi8fWbR0uO/2vd1dB55S30s5rmWM
33wOt9zUrXJHModLhGh4uPROCHlGZsNju071oTI6eR2h3W+H80ZV0cKVxUUNGt/sXWfv8gBKQOuP
jx5Hy51rlI6Afz0VaSwL9n+1OfXvK+Hj67BH8mIt28uLEazIjTBH+8F0dXNCWcpxAggvOKJB+A8O
LtM2Kd3C2oMwsPd5OIc3REjEQMdjambUjsry2s/BbDaUG7+Byynuh8CKfnZt6aCu45+rk1o2rD6t
lm06/6czmsQTuipP2QxKP/YcXuLYUpQQdP2QUc3l1suLvUKnxC7QnIqGlgTqEgJIVk5vOe/+CERi
M+RCPvtuL7vdFEFhgUSN0OOKfN30FBqke4d7ZJXkmcYnG9F6UaP35f7LSP3AU6Wy8Z5+q3Y/EDu5
nWxpt8lA3Wsaa4PHA75ksfdVObyJpajvOqi0OOeEJnvVUozty4LP6ipUfgwWZzl23MfJUzuGvmOA
ndq4jUb5KmlVE5SPjcgebiGdRzOf2xdcJc0p6nM0DL9bsQ/6xLY5ttx547WEbbE/ZquKFxV81q7L
DRKe/nJjjGl1GTWVue/WaB6TbhoMtqmB/2Ndw8EC+O0u7wNOxSVhSWRs3aUZP3K7zMNd5PTnClEZ
HXK9TndjgZXr99+ydTG+NG47vkVj8OjkyLoT1NQXPpyoVG1WNafwrILKVj15RXlPSjLbzKXoj5GS
Lp9ZuvBg/44G+AwvEgnmkGFT4flghZ760Utjsb+N6R0QReK7UEFjrvLOc+6n7TECNXxPZ7p/j3GG
AILvlsdeLOWrgY6TJ77qwx9UuMs9Ai5g3ZkWgJs59DHq9eUwfw+zxVwu69kZl0MRWWNxKTFXgScQ
YjkMDsHdtBQkjysTmkVl0MsNszxo6M7twuiGgnF0BU6uL0qU/S8h0k5vx7wAaKFXM+zofOC1Jh7u
ZPberqMM5aK3d3hL8ldgjuu9CUjS2RH9ijjb5PhsUatxHyx2eVONej2tmTN8Ob8dvl2an1Hka80M
IdL7RS5A2eqwvw4Iaz9203hFCoMgmlTUCUrsM/N2ckPpbM0U6gtRKzTicbWd27AIpo05CSFjmS2s
4vvSi3RskhYpDlrnVM+Mbc9DoyXhw17N9l5NYbVzrNsBBoWZdVPcmmbzwzXa4UDkK7tGAKzvMjW1
2FlX+dm3XnQoabN/Hi1zWZOZRd5FNGpYItYEDyVRGJEujAie5QWtP+bBDrL5quicBVfbIofvkksy
nKBu0MdMOqrZF344EOyy+vzIlSA7+N1kH5rZbAv6tnKWk55kDl1G5Hapq6bZOM1Zfs5R8qBgBziV
KkK5l0rlKRxnQtLluRK+PvUsWQ66dM7TjaPzvWf2+SH0KgOTpmHZ9+AC3cNk+dVHWK/q+/mWPfAd
wDhstOsYD6bu9EmVVveC+LzQSusoRlUO/AQzwJo0Vu/xJ6PJiGHY9VVvLs2xjgSqIj1IdZrUZZ2/
q7qkYN0eMnGL6sWvUBQ4APg85PmdjtTPbiApwMdF7SccBSejy84iI5yBpFs970rI2aKaEC3xEX50
dD/bOYXFEFPcBEy8X1zl7DexU6LpXfYZGa+Nv7ruWRn0m0M/gKQhG5cZXE0lS6DSzpR36Iael4Yx
3lTRcjV6U3c5cCK9Z6yvyfpmaZ/GGDNgBlfE5N2NHHBnx7YHGxkgEqXyRe/LMe4wjnFnK/wtSrW8
6m3U/K4Y108VWv5unWdqyhkjVbMNtOwwifpFdhEVzGWzKOpr0f1mEKGM5K6FKfukvPOdgoU6jla0
oiohqNHdujQGHxWB/oNtjtVhLIL+otKLbOEmqPmZmLht7smH1hdGO6bfhy7MWqzJa3ldAcCwL5yu
Q88M9IxpcAwmdrr/WWb9j5ZZJhTZwMXG/881ns1XKbNfllh/+6Lfd1hBgKEp8lhRUfAIV/PcsfS7
vhP46Dt4iQjHURCFSMl66a+GpvAbOUIHQ5MFKPd3Supf9Z2QnZh93jaRWLP4G+1/Z4d1For+lFng
lwvBz9FwgqIIupjsxK8rrAxSpOLHa/FOyhUw0dQOj3oU06sch/HWmadHuiOM+8oZ+iKWUDmuFjfC
gNFY1Bp5rITfVNGN7wCSsouU8uUtFedessK4B/AxgE0pM+9u9mGv8NcjnQB8OYlMlV+5739MGnv5
tNLu12JC2Pgg409NBJwG3notcPv0L07tqvc6RDwy7IUTLy2KE2an+wKT31WJAwkYmz89O7lvbrE4
sM+Wkd5ExVA/1HX0Ohvgp6DcnNsyOU98g92VWaFd8dnPNn3fdLFe2gcT1MBW9nPNym6I7psZq5XW
Q/vgKtfYYrtWWwEtJg67gZKotGBYMqPphfibdwAiU/6M0qY6EiCWHyElSXG4kJXWRBcec22rfc4M
MMYu/LKNO+LD3+SKMvG49VPre8GSgpHA0zx2w+g4Wednr72yf+H84ngnGJ4hDkUeA0brjuZbjeYH
qQNiehwKiwLbbvSuvWHMcacGRfgcGmV/JVuLiY+dYIPLM6r19J9Hwte/8Ujgk/ovHgnv6r36r/fq
8782mf4Hjwa++C+PBryJFpvqc9cGpVXuH9JvYH7j449ZiOqywIWESuztr48G8xt/wnRIsI4MNUDx
v623bfMb5yiPBhwhZBYxFP9bjwZW6L88Gs5bd84W4oLEBtnz8o3+HK1rOqOd3MpyqdfNfurAvwk6
b9/40WOesnU2c/BOC16/EYtXJuy7ZvXfgk7sdfRdTho3pCGu8LY8F9rfg5beWYaxzY+UTF4OE5fs
oMTtMV7LyXxmv7MvBrFrVm+frx0+Ne5J6RZ/zpXVJdiwd/7E19KXXObdwW3Li8J37vzOuyGQtZ9a
985NLRrbWJqKj1lI1gURrY3tQ2g0D+tM5TtysksEpFBmXA4fa/mwCMzZat17M1Btd7oOmvBCC3W0
GvemcufnxgFdN1Qn5KNtsyz7Uvlx3g20GKSPK0t2LFbuY++LQzfltyp1gaPJiE2I1x3WdCKhIso7
dqIHp+lzojQjh3b0yDj9mrv8kwnT3Tupf4FbfgsF74cxOJu2UUcXhe1P77zT7zr9nzWKv+/jdX97
EYHBg5bnfcYa4tcXkcWo3UvTcCmEbzcUZfzWuiem9tZbltugIxohJU7CNdgaGksdr8y//gFc1JZf
30UcVORaTcJxnDZUOf/6A2QtN1I4aunW4JrYNNkRIu5uNlmfjosHNkPat25a+Hudruck0/NI9PrI
MWpcKJ+G6iD+WsjJ7Fa/8xPsPdkusFK1TeuVNH130G3BhSoUxoWJi02tPSKgV6rNHoIIaIiONTv1
49uJEuB4xoVf16l3SCPiODOEMYlpYMuq8seCIkKoab3TZrZfe4ow+Oy9OK19hZv1Osz1FQyi9pJU
q/g9WPr/IOr5Tx3j5+/14/+SdyZLjStZGH6Vil70qkVoHqKjb8Q1nphdYAqKjUKA0SxZkzU8fX8y
mMYUUHXLLG5EswObVCqVOpl5/uGkyzb3Xa8EwHq69tApna1fRusA97Va5O35Ao5CucG6+m/+6odf
/kqYRC/9fpjc9wiR/g8Y4OP2if98ipFskrDqseCerIWdPev7efsECVxGft67b6+J4k8hUiFEWj0A
CA2UcEj5p+cQyUc63qYggPDBJF2kntxmFJ7epo8QQKkH+F6QY8A5QRPFviBeT5MBCtye3JWnk+2N
e9C7zrPLGGH/dWZI7okpQ5vBGjBvvpN/vbVDKV+YuZLcsONhtV95XjVSizodGSskTYYmWNe5RHZ4
RUptKJl+dK9FbnW1Ht6/NNX+H5UJrK7EIBKHstovihpL7kfzcujc5856+T51mJ1fps5qEflf/uzX
8/dW9jcv8TSBlT0OETJmdipGFn29kOcJ3C/ySBo0Q1nTu14KGpjBKoYUFh/QbTYAzzOYRZ6ZRkUI
jDfWTf4lQQOWEK+m8OMqTzVIibxT77GxPYUzyJuBy3l6ZNeX1K05sebSmCJXVOf1B76N4yTL11gs
zpVLKKcWZo6QHjN/7MdXdlMOsQDfNylwKYbxjWWDOnpU8i7IqY0NE/M+vGzsIj7wzNu24Yy9RNRQ
+VdVfSP75UjAVQhO+AUmh6hx2jMwpbEi4Ij6kAOsTm19vpJP3XsPlU+iHWM3OEjqE5R0mEw/QNyk
QB1pflSoEp68QRmTgJVOV3EybIFtI1y9Yj0Enmwq5KWwkIUJ9M98DD3f3U+r6LTxbhILlnRS34pW
ApFT/ErBAG/ou3ieaQoCsMKgblNyV0ZnuglnuyJdCNmGgmOwNCO8R3OWDEOeAdRcuBH4oZKPxVae
Cmp8GJJrI3F3rDQQcorl8qyosHHO3Bx+tTDSA3EWkaFrlojoQHsXWgV6kGTqdxGOEI9ptErdEVmW
QUABWLUIxy1akxx2doCnZxQWJzgIzkp8qfHyuwsNHUEUfaWGo0axchnKTnuZClQAj62RC39uEJi4
kvaxakDC2OWI5M/cGHl5ZhUoPE3/NCugvTU/sbaQ1s4pL8Nj/95RiUY0JLa4yOtfza1wJRZg1YI1
arr4Mi+FFLPBYtascCGs9RFuSNkwMvTDMkyQh51pcTPRJPUI8LYatqKyQvMA+d+mjJKOyi4UxLFf
1eM8II1f2cpMWaXQg7QLDra9oLAYZop/lCVHYqVO8mVyJLXsOc0RaCYuwN1XLfKmZIBGuWSdljxC
MMMHNdfOtfC7wDDbbH/8HP/8ALtKrHRzdntZ3RPdimPq7AzlBhFKLkypPjrLtXy8UtRZSyluXXVP
GjKTVhNPYq+cB0uARUmHn3SoSje61quVq8NM705F6mkMhNTNYIE01KVhVpICGi9X7InQqGTRRLBz
bCfN27hsp1GE8VNduLxLbGrCqjvuGmqRm7aDD8UYsdsAzSjOmMDPA0FqDwkXV7LsngbJXM7zE5xg
p4VUz5Pmpgu05gitQkohR8n4ntkKOgAYewLFsbylBGGLKVLr6ljSrWmm5PdiQx9XmKq6bWUPTDvV
hha0tCOSA4Ol3t28iK5vbFHXVZhfzxKgYQUXBlZzVvrtCNSllIPJ6wTOchouXKQENsNn59JNlqPA
X+WH+JacZ3Z42lXIAYv8IKibUx90RAqLbFxmxnGoUZw4KJYHIAJnnhwTu8rzAv4Kab1wFngrin8m
P5nd6tr95WW/ObJBGcfvQWOBQa/2KnVSLIHDVxJSmMzIcWSTlUMbtK3T0n3qFaDrjzRAN8+ckFgc
Ll19KsQEqUyqHNkYN5SMzryoHRgColxqu5NqNQzmrCvD7vQhlgbQ5PXotPVXFwTWiRI1Mz+oLvCa
vewUd8i+/h5WwkUMSd5WzHKYenk5sP2QC+tlOmpMk9C4kh/EykMDU5bCMSQC9iQdwHi0rM+91WpW
m9XRUrddioAmJ96KImS6bt1kRicNlHA1p8rcGYbGHfarywcyyt5IU5Zz4JYHfPWifdPXH3Qhuij0
4JoiFLBcimisSQ/LyJ94EF+thB642UEOe72DiwIC+62OpYkCq2Vg5Le1Jxy0PqWl43pUSByK6n1x
hUVFqF0lS/AX30Nk14yosnciCv4M2+ZggNiYzKk1FSTgMq+qrjiUXWaiTBxXr7swu3T95gwDvG64
qkpYTfg1BNl+5opTDWmd5tVT0UXQWwZ3tri8iLzysJKBjGXe90CDWmnO3EQ8SJf1DOhhKEfmRSzJ
KFFjfViJ1ojqXuj8tbHriWMe/TFus6OaQthQcq6iJpuuDOR8eBNo7YmYHpfYt+JmOQYp349wdpWK
66C76A+joW8OverIWoYHQWJf5QzhpDVcn3w/dIcknpghzq91EkOLKh/Qq+/jKzerRHUILvY9Q900
ADejkLSMVVunoOcNdKO8CmLja+oq+UDgsJfkdT2wlquZrwUwm5E1C/IDEo8DW7Cu1CIa2EJ6z8lp
DCMt6Q9GxwmvIVKqdFZm4RTUcRyksDtr/Tx0gyNVRgDRAT5knYb4gfObLZRDUkvUrayHtouxSBRe
B3KNFqGZxpXH8SvxwZ3L+FLxkmu30I6bXPlGdYUUQde11mXzJq7KEbP6ILONh05Wjmx21KO6QNsR
Se5RC9Q1qJAmDuElRyNN7Y5Dl1VLT8/ijO2FkYuOWnTRCCbZeaq0TphBWg2r8lqMFG8ggZjs+1Y7
y9XyctWZhytj6cGTQvgfHoSy9o1Kagi1pAYaSjAH/bqu5OpIbJrbGJnVQEiioRQpU6Fuho0ozhBA
DkPN/hYD3Zo5dsSqdY4rw4kbfu+yDrFmtW+BIBcr/yvKwVHLbFeD5UPnw4RhxJrGumha5UrO/Ela
dge5lJ3bwu0qNB+sTrxpXNICcjOWKusuUOWhH2MF6WrauW0tYoMlAzG8cJqbp0vpVFPOkuocEu4s
F2LYyBAsFPRx0N4C8zLGs5kK6Ptph9sx+qoVbBg5WKBu50xsjsLi2rDmtQZ+06gDhcyl7w0l+Xvl
XhhuPNHNHEuDrz3fyi3q87SSmS7CSSACypCG9Lpj0Y4GRgs0zRrlw9KlNLemxqNwTfTCRVI/k+o7
S1sCyivXJYxCveW9DuVr3FHiBov+6KvYI4rEyqvMlsP9Cm6169/WRa/4e2iCFFq4ddsoSjTGEP8W
mQ0lPjBS8aX7VR3A77e8GKzfGrYIFQeaVQ/lFucsKzUPAhjEA+xpUcC58Te/FdxRI7fqvZDjNmFi
Lp9CMx3XaXcEIW7uuZkx7AJpboXC97Rtr9KwW0sMO7tEpUVdaMTuFNJzyzAirW0mI0NPqiEFOu7S
qpuYnTEtyZ/AesjBcdhOgWNdCCqS2lzETR4eTBzUTgmLqsJ2Ra9taR8S3KDTjdt4RRW+2ltg9DCH
3rfczwJ5GgStO0wLtibQxMKR3Vtu98U+g1U5j5SOrV08YqN+nC6Vh1CM9gNp4pb6oUqdVSnNT6B6
E33VEy/TEDaUE6hl8lC1qVgLIO4N1FoThnVm+XAdc2G/UK1yFIVCO/iX19nU2anYpi01axbKvdjU
rOa+GF+DK8ECT72Q2WCfK550yNj4I0rsgZUtyZmkhgElNEHuJgomF4n1i886tO6Q9niRIfkh7/F8
/u+zIrPUT8p5+ntf2iQW3m5oK5HChEnKPi3j+mmylTLu99RbOZR1l9ZJnI9aiJzSL6t7FEwygnpN
1kQUbL0HltincaM0cZ8+Nqw+ZwwXmuzK+ufRoevFCL03Bh/f3o8Zph/b2bqBd5VW2O/1RS5/ZRBe
tfFiEJQ9k8KcnL/ZXL64e9PYozyNTik1pFT9z+OF/k53j4HerncvSXskuiS8DziAvbh7o4cSqWTK
PvblS/n2fP2VB/or3/m1h45/qQKqveNjl7R+cgOWrgvJ9c93+/7VPRFVKQx7XOP6n7/d05d0TFZ3
HQR1z5BEau2onK76n1cBQN/DnNzqC3I+DsJjwPkbvQKAT/Jr38B3ouC7AUCy9lTyCX2m+L1BwGSW
GlWPY/D3mwlMU/EXl4J3B4Hkt0mOuvev3H4PtD3wfxhJytMS8Rfeg1+YJ88rKnzV6H69lvqL4gUO
8dMvbJaaHxt4iiYH9//5R59+2vpir+B9bHrxDO3+sTU4a6jkxYcb6GR9nad/f7rBHy+9da3NXW3+
OPUXuZPfeVSSYSFun7p56sSsyGSSPTLMb1Waxq13s/r3l/9Bf/y8CH7Yfv5BMWtZ7DXL/7vn37xE
UWz7dDKriFO7NjvwPSffNNM/UyI3U3XXZqdO3jqJs2loPVmoDEtM2bllP36/bDhoJwvYrpc4dNBd
ffmnEy///eXIKeCVbo0QcdsiLux6lSMnT9jvhtuD9Lj67Nw2r0L0qmFqjOze6WMnLDznvl4slpvG
1s8Wt3c2Ort2+8S599q3X1Pa/4TZfnbv0/1NR/uey4TmT3iYs+q+uvMWed5uNd7zxTZ/+P3oMquS
wLndtLPu9ePStOt4nzuBU5SAwlttg5x9wohc+GHobxkLk23ud727dnruxH705dS5rzZt9SPSu16z
hu7a+GVZgj++sU4o4H+fMMOvFkX5ZbBIXCfadHbd+8cD1669P3EI5gSsctvw7Wk3t2vrkyqg9fJl
v/szg6x8wnoxSbfeyuezyK59ZuF/BpBP/bv0lqd7UETQIIrt+5CgfX3CrP/zo40AtDMOhZ8SKD+0
7X7eev3eTuNjy8AdG38b6n/5LPpR6uH5zd9+P272ZIL+UW9a6t80WocboHzCRuTESXprxTca/4Qg
9zMfm12fwgcU6l2bfn7f3qdi7niJn9KYdm7/52YJO15ivc44Yc/H2ppAT3YMn7DSHLIUvNv+J5xH
5gteLff1Hl+XTEUmr7G5qd9/eY+de8Zn007/6hoq5TQopAFzH9N/WV7X+tl1gXg7Hv0O9ejDGfHW
kfaZKfjjQXeT1Xvr37ZP8f037qKFk//xXwAAAP//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476250</xdr:colOff>
      <xdr:row>16</xdr:row>
      <xdr:rowOff>122464</xdr:rowOff>
    </xdr:from>
    <xdr:to>
      <xdr:col>22</xdr:col>
      <xdr:colOff>149679</xdr:colOff>
      <xdr:row>34</xdr:row>
      <xdr:rowOff>122464</xdr:rowOff>
    </xdr:to>
    <xdr:sp macro="" textlink="">
      <xdr:nvSpPr>
        <xdr:cNvPr id="47" name="Rectangle: Rounded Corners 46">
          <a:extLst>
            <a:ext uri="{FF2B5EF4-FFF2-40B4-BE49-F238E27FC236}">
              <a16:creationId xmlns:a16="http://schemas.microsoft.com/office/drawing/2014/main" id="{82DC70DA-3AB7-4741-8ADC-908A73CA8AA3}"/>
            </a:ext>
          </a:extLst>
        </xdr:cNvPr>
        <xdr:cNvSpPr/>
      </xdr:nvSpPr>
      <xdr:spPr>
        <a:xfrm>
          <a:off x="7973786" y="3510643"/>
          <a:ext cx="4871357" cy="3429000"/>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299358</xdr:colOff>
      <xdr:row>16</xdr:row>
      <xdr:rowOff>108857</xdr:rowOff>
    </xdr:from>
    <xdr:to>
      <xdr:col>13</xdr:col>
      <xdr:colOff>408214</xdr:colOff>
      <xdr:row>34</xdr:row>
      <xdr:rowOff>95250</xdr:rowOff>
    </xdr:to>
    <xdr:sp macro="" textlink="">
      <xdr:nvSpPr>
        <xdr:cNvPr id="46" name="Rectangle: Rounded Corners 45">
          <a:extLst>
            <a:ext uri="{FF2B5EF4-FFF2-40B4-BE49-F238E27FC236}">
              <a16:creationId xmlns:a16="http://schemas.microsoft.com/office/drawing/2014/main" id="{5091AC00-CE47-4A4F-993D-E1F8CBE293AE}"/>
            </a:ext>
          </a:extLst>
        </xdr:cNvPr>
        <xdr:cNvSpPr/>
      </xdr:nvSpPr>
      <xdr:spPr>
        <a:xfrm>
          <a:off x="4122965" y="3497036"/>
          <a:ext cx="3782785" cy="3415393"/>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136071</xdr:colOff>
      <xdr:row>16</xdr:row>
      <xdr:rowOff>0</xdr:rowOff>
    </xdr:from>
    <xdr:to>
      <xdr:col>7</xdr:col>
      <xdr:colOff>149679</xdr:colOff>
      <xdr:row>34</xdr:row>
      <xdr:rowOff>136071</xdr:rowOff>
    </xdr:to>
    <xdr:sp macro="" textlink="">
      <xdr:nvSpPr>
        <xdr:cNvPr id="45" name="Rectangle: Rounded Corners 44">
          <a:extLst>
            <a:ext uri="{FF2B5EF4-FFF2-40B4-BE49-F238E27FC236}">
              <a16:creationId xmlns:a16="http://schemas.microsoft.com/office/drawing/2014/main" id="{F0C12A0D-55FF-473C-AD92-417C3C9B014A}"/>
            </a:ext>
          </a:extLst>
        </xdr:cNvPr>
        <xdr:cNvSpPr/>
      </xdr:nvSpPr>
      <xdr:spPr>
        <a:xfrm>
          <a:off x="136071" y="3388179"/>
          <a:ext cx="3837215" cy="3565071"/>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8</xdr:col>
      <xdr:colOff>489858</xdr:colOff>
      <xdr:row>3</xdr:row>
      <xdr:rowOff>68036</xdr:rowOff>
    </xdr:from>
    <xdr:to>
      <xdr:col>22</xdr:col>
      <xdr:colOff>95247</xdr:colOff>
      <xdr:row>16</xdr:row>
      <xdr:rowOff>27214</xdr:rowOff>
    </xdr:to>
    <xdr:sp macro="" textlink="">
      <xdr:nvSpPr>
        <xdr:cNvPr id="43" name="Rectangle: Rounded Corners 42">
          <a:extLst>
            <a:ext uri="{FF2B5EF4-FFF2-40B4-BE49-F238E27FC236}">
              <a16:creationId xmlns:a16="http://schemas.microsoft.com/office/drawing/2014/main" id="{67B849A1-A061-45C3-8604-B6BE72587731}"/>
            </a:ext>
          </a:extLst>
        </xdr:cNvPr>
        <xdr:cNvSpPr/>
      </xdr:nvSpPr>
      <xdr:spPr>
        <a:xfrm>
          <a:off x="4925787" y="966107"/>
          <a:ext cx="7864924" cy="2449286"/>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136070</xdr:colOff>
      <xdr:row>3</xdr:row>
      <xdr:rowOff>68036</xdr:rowOff>
    </xdr:from>
    <xdr:to>
      <xdr:col>3</xdr:col>
      <xdr:colOff>217715</xdr:colOff>
      <xdr:row>15</xdr:row>
      <xdr:rowOff>68035</xdr:rowOff>
    </xdr:to>
    <xdr:sp macro="" textlink="">
      <xdr:nvSpPr>
        <xdr:cNvPr id="40" name="Rectangle: Rounded Corners 39">
          <a:extLst>
            <a:ext uri="{FF2B5EF4-FFF2-40B4-BE49-F238E27FC236}">
              <a16:creationId xmlns:a16="http://schemas.microsoft.com/office/drawing/2014/main" id="{21A4B585-BE0E-4D82-84A8-8322F4CE6040}"/>
            </a:ext>
          </a:extLst>
        </xdr:cNvPr>
        <xdr:cNvSpPr/>
      </xdr:nvSpPr>
      <xdr:spPr>
        <a:xfrm>
          <a:off x="136070" y="966107"/>
          <a:ext cx="1455966" cy="229960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3</xdr:col>
      <xdr:colOff>342897</xdr:colOff>
      <xdr:row>3</xdr:row>
      <xdr:rowOff>70757</xdr:rowOff>
    </xdr:from>
    <xdr:to>
      <xdr:col>5</xdr:col>
      <xdr:colOff>397327</xdr:colOff>
      <xdr:row>15</xdr:row>
      <xdr:rowOff>70756</xdr:rowOff>
    </xdr:to>
    <xdr:sp macro="" textlink="">
      <xdr:nvSpPr>
        <xdr:cNvPr id="41" name="Rectangle: Rounded Corners 40">
          <a:extLst>
            <a:ext uri="{FF2B5EF4-FFF2-40B4-BE49-F238E27FC236}">
              <a16:creationId xmlns:a16="http://schemas.microsoft.com/office/drawing/2014/main" id="{B5DBBFD1-41FD-473D-B9FE-FD70DE60BA8A}"/>
            </a:ext>
          </a:extLst>
        </xdr:cNvPr>
        <xdr:cNvSpPr/>
      </xdr:nvSpPr>
      <xdr:spPr>
        <a:xfrm>
          <a:off x="1717218" y="968828"/>
          <a:ext cx="1279073" cy="229960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5</xdr:col>
      <xdr:colOff>495298</xdr:colOff>
      <xdr:row>3</xdr:row>
      <xdr:rowOff>46264</xdr:rowOff>
    </xdr:from>
    <xdr:to>
      <xdr:col>8</xdr:col>
      <xdr:colOff>353784</xdr:colOff>
      <xdr:row>15</xdr:row>
      <xdr:rowOff>46263</xdr:rowOff>
    </xdr:to>
    <xdr:sp macro="" textlink="">
      <xdr:nvSpPr>
        <xdr:cNvPr id="42" name="Rectangle: Rounded Corners 41">
          <a:extLst>
            <a:ext uri="{FF2B5EF4-FFF2-40B4-BE49-F238E27FC236}">
              <a16:creationId xmlns:a16="http://schemas.microsoft.com/office/drawing/2014/main" id="{FF2424AD-E194-40AB-9237-FE262624A739}"/>
            </a:ext>
          </a:extLst>
        </xdr:cNvPr>
        <xdr:cNvSpPr/>
      </xdr:nvSpPr>
      <xdr:spPr>
        <a:xfrm>
          <a:off x="3094262" y="944335"/>
          <a:ext cx="1695451" cy="229960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11</xdr:col>
      <xdr:colOff>381000</xdr:colOff>
      <xdr:row>1</xdr:row>
      <xdr:rowOff>40822</xdr:rowOff>
    </xdr:from>
    <xdr:to>
      <xdr:col>14</xdr:col>
      <xdr:colOff>312964</xdr:colOff>
      <xdr:row>2</xdr:row>
      <xdr:rowOff>136072</xdr:rowOff>
    </xdr:to>
    <xdr:sp macro="" textlink="">
      <xdr:nvSpPr>
        <xdr:cNvPr id="37" name="Rectangle: Rounded Corners 36">
          <a:extLst>
            <a:ext uri="{FF2B5EF4-FFF2-40B4-BE49-F238E27FC236}">
              <a16:creationId xmlns:a16="http://schemas.microsoft.com/office/drawing/2014/main" id="{47CC61EB-9036-400A-910E-3C1D0BA93615}"/>
            </a:ext>
          </a:extLst>
        </xdr:cNvPr>
        <xdr:cNvSpPr/>
      </xdr:nvSpPr>
      <xdr:spPr>
        <a:xfrm>
          <a:off x="6653893" y="149679"/>
          <a:ext cx="1768928" cy="68035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xdr:colOff>
      <xdr:row>1</xdr:row>
      <xdr:rowOff>57150</xdr:rowOff>
    </xdr:from>
    <xdr:to>
      <xdr:col>17</xdr:col>
      <xdr:colOff>574221</xdr:colOff>
      <xdr:row>2</xdr:row>
      <xdr:rowOff>152400</xdr:rowOff>
    </xdr:to>
    <xdr:sp macro="" textlink="">
      <xdr:nvSpPr>
        <xdr:cNvPr id="38" name="Rectangle: Rounded Corners 37">
          <a:extLst>
            <a:ext uri="{FF2B5EF4-FFF2-40B4-BE49-F238E27FC236}">
              <a16:creationId xmlns:a16="http://schemas.microsoft.com/office/drawing/2014/main" id="{53885AB5-BA1C-479F-9B90-061855B44B7E}"/>
            </a:ext>
          </a:extLst>
        </xdr:cNvPr>
        <xdr:cNvSpPr/>
      </xdr:nvSpPr>
      <xdr:spPr>
        <a:xfrm>
          <a:off x="8752114" y="166007"/>
          <a:ext cx="1768928" cy="68035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68448</xdr:colOff>
      <xdr:row>1</xdr:row>
      <xdr:rowOff>124241</xdr:rowOff>
    </xdr:from>
    <xdr:to>
      <xdr:col>16</xdr:col>
      <xdr:colOff>26621</xdr:colOff>
      <xdr:row>2</xdr:row>
      <xdr:rowOff>109894</xdr:rowOff>
    </xdr:to>
    <xdr:pic>
      <xdr:nvPicPr>
        <xdr:cNvPr id="3" name="Graphic 2" descr="Money with solid fill">
          <a:extLst>
            <a:ext uri="{FF2B5EF4-FFF2-40B4-BE49-F238E27FC236}">
              <a16:creationId xmlns:a16="http://schemas.microsoft.com/office/drawing/2014/main" id="{CDA7EDD9-AF88-437F-98C9-7DCAEB251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790627" y="233098"/>
          <a:ext cx="570494" cy="570760"/>
        </a:xfrm>
        <a:prstGeom prst="rect">
          <a:avLst/>
        </a:prstGeom>
      </xdr:spPr>
    </xdr:pic>
    <xdr:clientData/>
  </xdr:twoCellAnchor>
  <xdr:twoCellAnchor editAs="oneCell">
    <xdr:from>
      <xdr:col>11</xdr:col>
      <xdr:colOff>457497</xdr:colOff>
      <xdr:row>1</xdr:row>
      <xdr:rowOff>132523</xdr:rowOff>
    </xdr:from>
    <xdr:to>
      <xdr:col>12</xdr:col>
      <xdr:colOff>403346</xdr:colOff>
      <xdr:row>2</xdr:row>
      <xdr:rowOff>99392</xdr:rowOff>
    </xdr:to>
    <xdr:pic>
      <xdr:nvPicPr>
        <xdr:cNvPr id="5" name="Graphic 4" descr="Call center with solid fill">
          <a:extLst>
            <a:ext uri="{FF2B5EF4-FFF2-40B4-BE49-F238E27FC236}">
              <a16:creationId xmlns:a16="http://schemas.microsoft.com/office/drawing/2014/main" id="{F0998C43-8C62-4D5E-B6D6-C070AC0938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12454" y="132523"/>
          <a:ext cx="558762" cy="546652"/>
        </a:xfrm>
        <a:prstGeom prst="rect">
          <a:avLst/>
        </a:prstGeom>
      </xdr:spPr>
    </xdr:pic>
    <xdr:clientData/>
  </xdr:twoCellAnchor>
  <xdr:twoCellAnchor>
    <xdr:from>
      <xdr:col>12</xdr:col>
      <xdr:colOff>209550</xdr:colOff>
      <xdr:row>1</xdr:row>
      <xdr:rowOff>104774</xdr:rowOff>
    </xdr:from>
    <xdr:to>
      <xdr:col>14</xdr:col>
      <xdr:colOff>207066</xdr:colOff>
      <xdr:row>1</xdr:row>
      <xdr:rowOff>513522</xdr:rowOff>
    </xdr:to>
    <xdr:sp macro="" textlink="Support_Sheet!A4">
      <xdr:nvSpPr>
        <xdr:cNvPr id="6" name="TextBox 5">
          <a:extLst>
            <a:ext uri="{FF2B5EF4-FFF2-40B4-BE49-F238E27FC236}">
              <a16:creationId xmlns:a16="http://schemas.microsoft.com/office/drawing/2014/main" id="{02506768-42C2-403B-83B6-7A7DD370B232}"/>
            </a:ext>
          </a:extLst>
        </xdr:cNvPr>
        <xdr:cNvSpPr txBox="1"/>
      </xdr:nvSpPr>
      <xdr:spPr>
        <a:xfrm>
          <a:off x="8177420" y="104774"/>
          <a:ext cx="1223342" cy="408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D658CC-0815-45FE-B65E-3929326365D4}" type="TxLink">
            <a:rPr lang="en-US" sz="2000" b="1" i="0" u="none" strike="noStrike">
              <a:solidFill>
                <a:srgbClr val="2E3917"/>
              </a:solidFill>
              <a:latin typeface="Calibri"/>
              <a:ea typeface="+mn-ea"/>
              <a:cs typeface="Calibri"/>
            </a:rPr>
            <a:pPr marL="0" indent="0"/>
            <a:t> $981,140 </a:t>
          </a:fld>
          <a:endParaRPr lang="en-US" sz="2000" b="1" i="0" u="none" strike="noStrike">
            <a:solidFill>
              <a:srgbClr val="2E3917"/>
            </a:solidFill>
            <a:latin typeface="Calibri"/>
            <a:ea typeface="+mn-ea"/>
            <a:cs typeface="Calibri"/>
          </a:endParaRPr>
        </a:p>
      </xdr:txBody>
    </xdr:sp>
    <xdr:clientData/>
  </xdr:twoCellAnchor>
  <xdr:twoCellAnchor>
    <xdr:from>
      <xdr:col>15</xdr:col>
      <xdr:colOff>495654</xdr:colOff>
      <xdr:row>1</xdr:row>
      <xdr:rowOff>108087</xdr:rowOff>
    </xdr:from>
    <xdr:to>
      <xdr:col>17</xdr:col>
      <xdr:colOff>539551</xdr:colOff>
      <xdr:row>1</xdr:row>
      <xdr:rowOff>505239</xdr:rowOff>
    </xdr:to>
    <xdr:sp macro="" textlink="Support_Sheet!B4">
      <xdr:nvSpPr>
        <xdr:cNvPr id="7" name="TextBox 6">
          <a:extLst>
            <a:ext uri="{FF2B5EF4-FFF2-40B4-BE49-F238E27FC236}">
              <a16:creationId xmlns:a16="http://schemas.microsoft.com/office/drawing/2014/main" id="{A69B5596-DDD9-44D9-8B7B-26DB41FC82FE}"/>
            </a:ext>
          </a:extLst>
        </xdr:cNvPr>
        <xdr:cNvSpPr txBox="1"/>
      </xdr:nvSpPr>
      <xdr:spPr>
        <a:xfrm>
          <a:off x="9217833" y="216944"/>
          <a:ext cx="1268539" cy="397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68B1D9-2DC7-42BE-B8F0-CE3B0133CC61}" type="TxLink">
            <a:rPr lang="en-US" sz="2000" b="1" i="0" u="none" strike="noStrike">
              <a:solidFill>
                <a:srgbClr val="2E3917"/>
              </a:solidFill>
              <a:latin typeface="Calibri"/>
              <a:ea typeface="+mn-ea"/>
              <a:cs typeface="Calibri"/>
            </a:rPr>
            <a:pPr marL="0" indent="0"/>
            <a:t> $448,021 </a:t>
          </a:fld>
          <a:endParaRPr lang="en-US" sz="2000" b="1" i="0" u="none" strike="noStrike">
            <a:solidFill>
              <a:srgbClr val="2E3917"/>
            </a:solidFill>
            <a:latin typeface="Calibri"/>
            <a:ea typeface="+mn-ea"/>
            <a:cs typeface="Calibri"/>
          </a:endParaRPr>
        </a:p>
      </xdr:txBody>
    </xdr:sp>
    <xdr:clientData/>
  </xdr:twoCellAnchor>
  <xdr:twoCellAnchor>
    <xdr:from>
      <xdr:col>8</xdr:col>
      <xdr:colOff>429981</xdr:colOff>
      <xdr:row>3</xdr:row>
      <xdr:rowOff>137431</xdr:rowOff>
    </xdr:from>
    <xdr:to>
      <xdr:col>22</xdr:col>
      <xdr:colOff>63950</xdr:colOff>
      <xdr:row>15</xdr:row>
      <xdr:rowOff>4081</xdr:rowOff>
    </xdr:to>
    <xdr:graphicFrame macro="">
      <xdr:nvGraphicFramePr>
        <xdr:cNvPr id="12" name="Chart 11">
          <a:extLst>
            <a:ext uri="{FF2B5EF4-FFF2-40B4-BE49-F238E27FC236}">
              <a16:creationId xmlns:a16="http://schemas.microsoft.com/office/drawing/2014/main" id="{3BBD0640-AF1E-45CB-8E16-A76312C7C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285751</xdr:colOff>
      <xdr:row>1</xdr:row>
      <xdr:rowOff>396316</xdr:rowOff>
    </xdr:from>
    <xdr:to>
      <xdr:col>14</xdr:col>
      <xdr:colOff>193816</xdr:colOff>
      <xdr:row>2</xdr:row>
      <xdr:rowOff>94416</xdr:rowOff>
    </xdr:to>
    <xdr:sp macro="" textlink="Support_Sheet!B4">
      <xdr:nvSpPr>
        <xdr:cNvPr id="14" name="TextBox 13">
          <a:extLst>
            <a:ext uri="{FF2B5EF4-FFF2-40B4-BE49-F238E27FC236}">
              <a16:creationId xmlns:a16="http://schemas.microsoft.com/office/drawing/2014/main" id="{A9721E63-6615-42BE-A9E2-07DAC0A72919}"/>
            </a:ext>
          </a:extLst>
        </xdr:cNvPr>
        <xdr:cNvSpPr txBox="1"/>
      </xdr:nvSpPr>
      <xdr:spPr>
        <a:xfrm>
          <a:off x="7027794" y="396316"/>
          <a:ext cx="1133892" cy="27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rgbClr val="2E3917"/>
              </a:solidFill>
              <a:latin typeface="Aptos Narrow" panose="02110004020202020204"/>
              <a:ea typeface="+mn-ea"/>
              <a:cs typeface="Calibri"/>
            </a:rPr>
            <a:t>TOTAL SALES</a:t>
          </a:r>
          <a:endParaRPr lang="en-US" sz="1200" b="0" i="0" u="none" strike="noStrike">
            <a:solidFill>
              <a:srgbClr val="2E3917"/>
            </a:solidFill>
            <a:latin typeface="Aptos Narrow" panose="02110004020202020204"/>
            <a:ea typeface="+mn-ea"/>
            <a:cs typeface="Calibri"/>
          </a:endParaRPr>
        </a:p>
      </xdr:txBody>
    </xdr:sp>
    <xdr:clientData/>
  </xdr:twoCellAnchor>
  <xdr:twoCellAnchor>
    <xdr:from>
      <xdr:col>15</xdr:col>
      <xdr:colOff>604980</xdr:colOff>
      <xdr:row>1</xdr:row>
      <xdr:rowOff>374781</xdr:rowOff>
    </xdr:from>
    <xdr:to>
      <xdr:col>17</xdr:col>
      <xdr:colOff>605812</xdr:colOff>
      <xdr:row>2</xdr:row>
      <xdr:rowOff>72881</xdr:rowOff>
    </xdr:to>
    <xdr:sp macro="" textlink="Support_Sheet!B4">
      <xdr:nvSpPr>
        <xdr:cNvPr id="15" name="TextBox 14">
          <a:extLst>
            <a:ext uri="{FF2B5EF4-FFF2-40B4-BE49-F238E27FC236}">
              <a16:creationId xmlns:a16="http://schemas.microsoft.com/office/drawing/2014/main" id="{2569A05F-DAC8-4ACC-A705-B722543BC316}"/>
            </a:ext>
          </a:extLst>
        </xdr:cNvPr>
        <xdr:cNvSpPr txBox="1"/>
      </xdr:nvSpPr>
      <xdr:spPr>
        <a:xfrm>
          <a:off x="9327159" y="483638"/>
          <a:ext cx="1225474" cy="28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rgbClr val="2E3917"/>
              </a:solidFill>
              <a:latin typeface="Aptos Narrow" panose="02110004020202020204"/>
              <a:ea typeface="+mn-ea"/>
              <a:cs typeface="Calibri"/>
            </a:rPr>
            <a:t>TOTAL</a:t>
          </a:r>
          <a:r>
            <a:rPr lang="en-US" sz="1400" b="0" i="0" u="none" strike="noStrike" baseline="0">
              <a:solidFill>
                <a:srgbClr val="2E3917"/>
              </a:solidFill>
              <a:latin typeface="Aptos Narrow" panose="02110004020202020204"/>
              <a:ea typeface="+mn-ea"/>
              <a:cs typeface="Calibri"/>
            </a:rPr>
            <a:t> PROFIT</a:t>
          </a:r>
          <a:endParaRPr lang="en-US" sz="1100" b="0" i="0" u="none" strike="noStrike">
            <a:solidFill>
              <a:srgbClr val="2E3917"/>
            </a:solidFill>
            <a:latin typeface="Aptos Narrow" panose="02110004020202020204"/>
            <a:ea typeface="+mn-ea"/>
            <a:cs typeface="Calibri"/>
          </a:endParaRPr>
        </a:p>
      </xdr:txBody>
    </xdr:sp>
    <xdr:clientData/>
  </xdr:twoCellAnchor>
  <xdr:twoCellAnchor>
    <xdr:from>
      <xdr:col>1</xdr:col>
      <xdr:colOff>73301</xdr:colOff>
      <xdr:row>16</xdr:row>
      <xdr:rowOff>87381</xdr:rowOff>
    </xdr:from>
    <xdr:to>
      <xdr:col>6</xdr:col>
      <xdr:colOff>571501</xdr:colOff>
      <xdr:row>34</xdr:row>
      <xdr:rowOff>66675</xdr:rowOff>
    </xdr:to>
    <xdr:graphicFrame macro="">
      <xdr:nvGraphicFramePr>
        <xdr:cNvPr id="16" name="Chart 15">
          <a:extLst>
            <a:ext uri="{FF2B5EF4-FFF2-40B4-BE49-F238E27FC236}">
              <a16:creationId xmlns:a16="http://schemas.microsoft.com/office/drawing/2014/main" id="{3934D04A-43EA-47AB-9FD7-1E5FBFF1D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321126</xdr:colOff>
      <xdr:row>17</xdr:row>
      <xdr:rowOff>54428</xdr:rowOff>
    </xdr:from>
    <xdr:to>
      <xdr:col>13</xdr:col>
      <xdr:colOff>299357</xdr:colOff>
      <xdr:row>34</xdr:row>
      <xdr:rowOff>38100</xdr:rowOff>
    </xdr:to>
    <xdr:graphicFrame macro="">
      <xdr:nvGraphicFramePr>
        <xdr:cNvPr id="18" name="Chart 17">
          <a:extLst>
            <a:ext uri="{FF2B5EF4-FFF2-40B4-BE49-F238E27FC236}">
              <a16:creationId xmlns:a16="http://schemas.microsoft.com/office/drawing/2014/main" id="{392D73FE-3158-44C6-8FD2-81F28772B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xdr:colOff>
      <xdr:row>16</xdr:row>
      <xdr:rowOff>161925</xdr:rowOff>
    </xdr:from>
    <xdr:to>
      <xdr:col>21</xdr:col>
      <xdr:colOff>54430</xdr:colOff>
      <xdr:row>34</xdr:row>
      <xdr:rowOff>163285</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3EDCC544-D47A-4D39-BE5A-CB2690706F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507061" y="3550104"/>
              <a:ext cx="4943476" cy="34303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66674</xdr:colOff>
      <xdr:row>4</xdr:row>
      <xdr:rowOff>114300</xdr:rowOff>
    </xdr:from>
    <xdr:to>
      <xdr:col>3</xdr:col>
      <xdr:colOff>123825</xdr:colOff>
      <xdr:row>15</xdr:row>
      <xdr:rowOff>38101</xdr:rowOff>
    </xdr:to>
    <mc:AlternateContent xmlns:mc="http://schemas.openxmlformats.org/markup-compatibility/2006">
      <mc:Choice xmlns:a14="http://schemas.microsoft.com/office/drawing/2010/main" Requires="a14">
        <xdr:graphicFrame macro="">
          <xdr:nvGraphicFramePr>
            <xdr:cNvPr id="24" name="Seller">
              <a:extLst>
                <a:ext uri="{FF2B5EF4-FFF2-40B4-BE49-F238E27FC236}">
                  <a16:creationId xmlns:a16="http://schemas.microsoft.com/office/drawing/2014/main" id="{7ADEB546-AAE6-4B11-8A80-728CCDE95147}"/>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dr:sp macro="" textlink="">
          <xdr:nvSpPr>
            <xdr:cNvPr id="0" name=""/>
            <xdr:cNvSpPr>
              <a:spLocks noTextEdit="1"/>
            </xdr:cNvSpPr>
          </xdr:nvSpPr>
          <xdr:spPr>
            <a:xfrm>
              <a:off x="209549" y="1200150"/>
              <a:ext cx="1276351" cy="2028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537480</xdr:colOff>
      <xdr:row>4</xdr:row>
      <xdr:rowOff>95250</xdr:rowOff>
    </xdr:from>
    <xdr:to>
      <xdr:col>8</xdr:col>
      <xdr:colOff>201383</xdr:colOff>
      <xdr:row>14</xdr:row>
      <xdr:rowOff>28575</xdr:rowOff>
    </xdr:to>
    <mc:AlternateContent xmlns:mc="http://schemas.openxmlformats.org/markup-compatibility/2006">
      <mc:Choice xmlns:a14="http://schemas.microsoft.com/office/drawing/2010/main" Requires="a14">
        <xdr:graphicFrame macro="">
          <xdr:nvGraphicFramePr>
            <xdr:cNvPr id="25" name="Category">
              <a:extLst>
                <a:ext uri="{FF2B5EF4-FFF2-40B4-BE49-F238E27FC236}">
                  <a16:creationId xmlns:a16="http://schemas.microsoft.com/office/drawing/2014/main" id="{C277D126-CE2C-4E03-8714-0AE407E1B41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118755" y="1181100"/>
              <a:ext cx="1492703"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4</xdr:row>
      <xdr:rowOff>114297</xdr:rowOff>
    </xdr:from>
    <xdr:to>
      <xdr:col>5</xdr:col>
      <xdr:colOff>321126</xdr:colOff>
      <xdr:row>13</xdr:row>
      <xdr:rowOff>190499</xdr:rowOff>
    </xdr:to>
    <mc:AlternateContent xmlns:mc="http://schemas.openxmlformats.org/markup-compatibility/2006">
      <mc:Choice xmlns:a14="http://schemas.microsoft.com/office/drawing/2010/main" Requires="a14">
        <xdr:graphicFrame macro="">
          <xdr:nvGraphicFramePr>
            <xdr:cNvPr id="26" name="State">
              <a:extLst>
                <a:ext uri="{FF2B5EF4-FFF2-40B4-BE49-F238E27FC236}">
                  <a16:creationId xmlns:a16="http://schemas.microsoft.com/office/drawing/2014/main" id="{F4543EE1-52C8-4E78-B204-BCC93043BDF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704975" y="1200147"/>
              <a:ext cx="1197426" cy="1800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0</xdr:row>
      <xdr:rowOff>66675</xdr:rowOff>
    </xdr:from>
    <xdr:to>
      <xdr:col>22</xdr:col>
      <xdr:colOff>544286</xdr:colOff>
      <xdr:row>35</xdr:row>
      <xdr:rowOff>142875</xdr:rowOff>
    </xdr:to>
    <xdr:sp macro="" textlink="">
      <xdr:nvSpPr>
        <xdr:cNvPr id="35" name="Rectangle 34">
          <a:extLst>
            <a:ext uri="{FF2B5EF4-FFF2-40B4-BE49-F238E27FC236}">
              <a16:creationId xmlns:a16="http://schemas.microsoft.com/office/drawing/2014/main" id="{9CF37B22-B930-4838-9F68-86090056C914}"/>
            </a:ext>
          </a:extLst>
        </xdr:cNvPr>
        <xdr:cNvSpPr/>
      </xdr:nvSpPr>
      <xdr:spPr>
        <a:xfrm>
          <a:off x="57150" y="66675"/>
          <a:ext cx="13182600" cy="7083879"/>
        </a:xfrm>
        <a:prstGeom prst="rect">
          <a:avLst/>
        </a:prstGeom>
        <a:noFill/>
        <a:ln w="25400">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277583</xdr:colOff>
      <xdr:row>1</xdr:row>
      <xdr:rowOff>73478</xdr:rowOff>
    </xdr:from>
    <xdr:to>
      <xdr:col>22</xdr:col>
      <xdr:colOff>13603</xdr:colOff>
      <xdr:row>2</xdr:row>
      <xdr:rowOff>168728</xdr:rowOff>
    </xdr:to>
    <xdr:sp macro="" textlink="">
      <xdr:nvSpPr>
        <xdr:cNvPr id="39" name="Rectangle: Rounded Corners 38">
          <a:extLst>
            <a:ext uri="{FF2B5EF4-FFF2-40B4-BE49-F238E27FC236}">
              <a16:creationId xmlns:a16="http://schemas.microsoft.com/office/drawing/2014/main" id="{4B6292A1-98EB-4830-AA8C-B301CD607F9A}"/>
            </a:ext>
          </a:extLst>
        </xdr:cNvPr>
        <xdr:cNvSpPr/>
      </xdr:nvSpPr>
      <xdr:spPr>
        <a:xfrm>
          <a:off x="10836726" y="182335"/>
          <a:ext cx="1872341" cy="680357"/>
        </a:xfrm>
        <a:prstGeom prst="roundRect">
          <a:avLst/>
        </a:prstGeom>
        <a:solidFill>
          <a:schemeClr val="accent3">
            <a:lumMod val="40000"/>
            <a:lumOff val="60000"/>
          </a:schemeClr>
        </a:solidFill>
        <a:ln>
          <a:noFill/>
        </a:ln>
        <a:effectLst>
          <a:innerShdw blurRad="38100" dist="38100" dir="19500000">
            <a:schemeClr val="accent3">
              <a:lumMod val="75000"/>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262321</xdr:colOff>
      <xdr:row>1</xdr:row>
      <xdr:rowOff>147489</xdr:rowOff>
    </xdr:from>
    <xdr:to>
      <xdr:col>22</xdr:col>
      <xdr:colOff>6861</xdr:colOff>
      <xdr:row>1</xdr:row>
      <xdr:rowOff>544641</xdr:rowOff>
    </xdr:to>
    <xdr:sp macro="" textlink="Support_Sheet!C4">
      <xdr:nvSpPr>
        <xdr:cNvPr id="10" name="TextBox 9">
          <a:extLst>
            <a:ext uri="{FF2B5EF4-FFF2-40B4-BE49-F238E27FC236}">
              <a16:creationId xmlns:a16="http://schemas.microsoft.com/office/drawing/2014/main" id="{734AFF78-C000-42BF-BCC0-0BDA1627D203}"/>
            </a:ext>
          </a:extLst>
        </xdr:cNvPr>
        <xdr:cNvSpPr txBox="1"/>
      </xdr:nvSpPr>
      <xdr:spPr>
        <a:xfrm>
          <a:off x="11433785" y="256346"/>
          <a:ext cx="1268540" cy="397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78E369-2A7C-4F47-80FD-4B5505ED4849}" type="TxLink">
            <a:rPr lang="en-US" sz="2000" b="1" i="0" u="none" strike="noStrike">
              <a:solidFill>
                <a:srgbClr val="2E3917"/>
              </a:solidFill>
              <a:latin typeface="Calibri"/>
              <a:ea typeface="+mn-ea"/>
              <a:cs typeface="Calibri"/>
            </a:rPr>
            <a:pPr marL="0" indent="0"/>
            <a:t>46%</a:t>
          </a:fld>
          <a:endParaRPr lang="en-US" sz="2000" b="1" i="0" u="none" strike="noStrike">
            <a:solidFill>
              <a:srgbClr val="2E3917"/>
            </a:solidFill>
            <a:latin typeface="Calibri"/>
            <a:ea typeface="+mn-ea"/>
            <a:cs typeface="Calibri"/>
          </a:endParaRPr>
        </a:p>
      </xdr:txBody>
    </xdr:sp>
    <xdr:clientData/>
  </xdr:twoCellAnchor>
  <xdr:twoCellAnchor>
    <xdr:from>
      <xdr:col>19</xdr:col>
      <xdr:colOff>243739</xdr:colOff>
      <xdr:row>1</xdr:row>
      <xdr:rowOff>421163</xdr:rowOff>
    </xdr:from>
    <xdr:to>
      <xdr:col>22</xdr:col>
      <xdr:colOff>39635</xdr:colOff>
      <xdr:row>2</xdr:row>
      <xdr:rowOff>119263</xdr:rowOff>
    </xdr:to>
    <xdr:sp macro="" textlink="Support_Sheet!B4">
      <xdr:nvSpPr>
        <xdr:cNvPr id="13" name="TextBox 12">
          <a:extLst>
            <a:ext uri="{FF2B5EF4-FFF2-40B4-BE49-F238E27FC236}">
              <a16:creationId xmlns:a16="http://schemas.microsoft.com/office/drawing/2014/main" id="{415F6214-D51D-4141-8EB2-A11793D3E315}"/>
            </a:ext>
          </a:extLst>
        </xdr:cNvPr>
        <xdr:cNvSpPr txBox="1"/>
      </xdr:nvSpPr>
      <xdr:spPr>
        <a:xfrm>
          <a:off x="11415203" y="530020"/>
          <a:ext cx="1319896" cy="28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rgbClr val="2E3917"/>
              </a:solidFill>
              <a:latin typeface="Aptos Narrow" panose="02110004020202020204"/>
              <a:ea typeface="+mn-ea"/>
              <a:cs typeface="Calibri"/>
            </a:rPr>
            <a:t>TOTAL MARGIN</a:t>
          </a:r>
          <a:endParaRPr lang="en-US" sz="1100" b="0" i="0" u="none" strike="noStrike">
            <a:solidFill>
              <a:srgbClr val="2E3917"/>
            </a:solidFill>
            <a:latin typeface="Aptos Narrow" panose="02110004020202020204"/>
            <a:ea typeface="+mn-ea"/>
            <a:cs typeface="Calibri"/>
          </a:endParaRPr>
        </a:p>
      </xdr:txBody>
    </xdr:sp>
    <xdr:clientData/>
  </xdr:twoCellAnchor>
  <xdr:twoCellAnchor>
    <xdr:from>
      <xdr:col>18</xdr:col>
      <xdr:colOff>134710</xdr:colOff>
      <xdr:row>1</xdr:row>
      <xdr:rowOff>28575</xdr:rowOff>
    </xdr:from>
    <xdr:to>
      <xdr:col>19</xdr:col>
      <xdr:colOff>503462</xdr:colOff>
      <xdr:row>3</xdr:row>
      <xdr:rowOff>54429</xdr:rowOff>
    </xdr:to>
    <xdr:graphicFrame macro="">
      <xdr:nvGraphicFramePr>
        <xdr:cNvPr id="36" name="Chart 35">
          <a:extLst>
            <a:ext uri="{FF2B5EF4-FFF2-40B4-BE49-F238E27FC236}">
              <a16:creationId xmlns:a16="http://schemas.microsoft.com/office/drawing/2014/main" id="{657EC3DB-C162-494B-9F84-E2DD3105B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6.77837847222" createdVersion="7" refreshedVersion="7" minRefreshableVersion="3" recordCount="200" xr:uid="{B5D0CB8F-574E-498E-BFF4-F8673212FDFA}">
  <cacheSource type="worksheet">
    <worksheetSource name="Table1"/>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ount="20">
        <s v="Smartphone"/>
        <s v="Jeans"/>
        <s v="Yoga Mat"/>
        <s v="Snacks"/>
        <s v="Jacket"/>
        <s v="Juice"/>
        <s v="Bicycle"/>
        <s v="Microwave"/>
        <s v="Dumbbells"/>
        <s v="T-Shirt"/>
        <s v="Dishwasher"/>
        <s v="Tea"/>
        <s v="Sweater"/>
        <s v="Headphones"/>
        <s v="Refrigerator"/>
        <s v="Camera"/>
        <s v="Treadmill"/>
        <s v="Laptop"/>
        <s v="Coffee"/>
        <s v="Toaster"/>
      </sharedItems>
    </cacheField>
    <cacheField name="State" numFmtId="0">
      <sharedItems count="6">
        <s v="Karnataka"/>
        <s v="Goa"/>
        <s v="Maharashtra"/>
        <s v="West Bengal"/>
        <s v="Punjab"/>
        <s v="Tamil Nadu"/>
      </sharedItems>
    </cacheField>
    <cacheField name="Sales" numFmtId="0">
      <sharedItems containsSemiMixedTypes="0" containsString="0" containsNumber="1" minValue="105.17" maxValue="9995.59" count="200">
        <n v="2122.15"/>
        <n v="8413.3700000000008"/>
        <n v="9088.41"/>
        <n v="3250.66"/>
        <n v="8721.92"/>
        <n v="2361.0700000000002"/>
        <n v="6033.49"/>
        <n v="2770.26"/>
        <n v="3101.1"/>
        <n v="9995.59"/>
        <n v="6751.92"/>
        <n v="1619.29"/>
        <n v="1062.95"/>
        <n v="6399.74"/>
        <n v="1184.17"/>
        <n v="3336.38"/>
        <n v="8421.1"/>
        <n v="455.63"/>
        <n v="3638.37"/>
        <n v="1147.8399999999999"/>
        <n v="2413.4499999999998"/>
        <n v="8105.44"/>
        <n v="3481.09"/>
        <n v="1366.9"/>
        <n v="5313.49"/>
        <n v="8291.9500000000007"/>
        <n v="6144.45"/>
        <n v="6458.2"/>
        <n v="1714.15"/>
        <n v="5708.29"/>
        <n v="1251.78"/>
        <n v="3720.62"/>
        <n v="9523.52"/>
        <n v="2774.29"/>
        <n v="3788.17"/>
        <n v="5553.06"/>
        <n v="7640.85"/>
        <n v="3304.9"/>
        <n v="6488.17"/>
        <n v="9839.82"/>
        <n v="3712.82"/>
        <n v="6866.73"/>
        <n v="6460.53"/>
        <n v="9990.16"/>
        <n v="5484.24"/>
        <n v="2308.25"/>
        <n v="2676.37"/>
        <n v="7227.06"/>
        <n v="5372.31"/>
        <n v="8701.17"/>
        <n v="3021.68"/>
        <n v="8956.6299999999992"/>
        <n v="3598.37"/>
        <n v="2727.34"/>
        <n v="9937.5499999999993"/>
        <n v="5381.29"/>
        <n v="9712.16"/>
        <n v="9104.2900000000009"/>
        <n v="612.22"/>
        <n v="1254.8"/>
        <n v="7302.14"/>
        <n v="7622.37"/>
        <n v="2560.33"/>
        <n v="2340.3000000000002"/>
        <n v="8967.25"/>
        <n v="7815.24"/>
        <n v="1269.5999999999999"/>
        <n v="6333.05"/>
        <n v="2894.66"/>
        <n v="6710.53"/>
        <n v="2832.91"/>
        <n v="3711.91"/>
        <n v="5574.28"/>
        <n v="5732.96"/>
        <n v="8381.41"/>
        <n v="6715.85"/>
        <n v="1999.52"/>
        <n v="600.72"/>
        <n v="2127.62"/>
        <n v="3735.72"/>
        <n v="2856.86"/>
        <n v="1342.77"/>
        <n v="4869.2299999999996"/>
        <n v="5444.61"/>
        <n v="5891.91"/>
        <n v="949.88"/>
        <n v="580.63"/>
        <n v="4376.82"/>
        <n v="5329.19"/>
        <n v="4789.41"/>
        <n v="2299.36"/>
        <n v="745.98"/>
        <n v="8558.85"/>
        <n v="1630.03"/>
        <n v="3582.45"/>
        <n v="4806.49"/>
        <n v="8035.93"/>
        <n v="1021.24"/>
        <n v="3527.69"/>
        <n v="5826.46"/>
        <n v="9376.5"/>
        <n v="3645.5"/>
        <n v="666.75"/>
        <n v="5020.32"/>
        <n v="2664"/>
        <n v="6252.79"/>
        <n v="7547.82"/>
        <n v="9636.9500000000007"/>
        <n v="352.89"/>
        <n v="5059.7"/>
        <n v="7407.02"/>
        <n v="6667.62"/>
        <n v="3322.06"/>
        <n v="6843.25"/>
        <n v="2571.37"/>
        <n v="7479.72"/>
        <n v="7591.39"/>
        <n v="8744.75"/>
        <n v="6543.09"/>
        <n v="9451.36"/>
        <n v="1622.03"/>
        <n v="5157.5600000000004"/>
        <n v="7831.92"/>
        <n v="4722.2299999999996"/>
        <n v="2235.4"/>
        <n v="8559.49"/>
        <n v="960.08"/>
        <n v="7735.05"/>
        <n v="4084.07"/>
        <n v="933.26"/>
        <n v="2900.45"/>
        <n v="5890.36"/>
        <n v="6569.98"/>
        <n v="8306.7000000000007"/>
        <n v="3571.72"/>
        <n v="5441.76"/>
        <n v="5487.68"/>
        <n v="1470.28"/>
        <n v="4247.75"/>
        <n v="3686.64"/>
        <n v="5623.85"/>
        <n v="177.48"/>
        <n v="3789.4"/>
        <n v="3978.59"/>
        <n v="3113.91"/>
        <n v="7246.84"/>
        <n v="1732.96"/>
        <n v="2353.96"/>
        <n v="8712.7999999999993"/>
        <n v="3338.63"/>
        <n v="9974.5499999999993"/>
        <n v="105.17"/>
        <n v="3730.68"/>
        <n v="845.25"/>
        <n v="1372.49"/>
        <n v="1529.93"/>
        <n v="5744.71"/>
        <n v="2089.1"/>
        <n v="4865.1099999999997"/>
        <n v="9241.23"/>
        <n v="736.99"/>
        <n v="4381.41"/>
        <n v="8924.4500000000007"/>
        <n v="4647.5"/>
        <n v="646.21"/>
        <n v="7231.93"/>
        <n v="5540.59"/>
        <n v="9072.49"/>
        <n v="4720.6000000000004"/>
        <n v="1649.91"/>
        <n v="4336.97"/>
        <n v="3670.36"/>
        <n v="3571.26"/>
        <n v="5174.9799999999996"/>
        <n v="9598.06"/>
        <n v="8465.58"/>
        <n v="4287.16"/>
        <n v="6911.46"/>
        <n v="9380.16"/>
        <n v="4770.8599999999997"/>
        <n v="7013.11"/>
        <n v="7246.39"/>
        <n v="7510.31"/>
        <n v="7907.65"/>
        <n v="610.66999999999996"/>
        <n v="6755.38"/>
        <n v="6786.68"/>
        <n v="2233.15"/>
        <n v="1024.99"/>
        <n v="2166.4299999999998"/>
        <n v="1818.76"/>
        <n v="7708.19"/>
        <n v="8718.89"/>
        <n v="9863.86"/>
        <n v="3070.52"/>
        <n v="7043.56"/>
        <n v="5302.99"/>
        <n v="1814.66"/>
        <n v="4748.08"/>
        <n v="8692.98"/>
      </sharedItems>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2040159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x v="0"/>
    <n v="1384.86"/>
  </r>
  <r>
    <x v="1"/>
    <x v="1"/>
    <x v="1"/>
    <x v="1"/>
    <x v="1"/>
    <x v="1"/>
    <n v="6642.86"/>
  </r>
  <r>
    <x v="2"/>
    <x v="2"/>
    <x v="2"/>
    <x v="2"/>
    <x v="2"/>
    <x v="2"/>
    <n v="4855.3"/>
  </r>
  <r>
    <x v="3"/>
    <x v="0"/>
    <x v="3"/>
    <x v="3"/>
    <x v="1"/>
    <x v="3"/>
    <n v="395.36"/>
  </r>
  <r>
    <x v="4"/>
    <x v="0"/>
    <x v="1"/>
    <x v="4"/>
    <x v="3"/>
    <x v="4"/>
    <n v="2873.34"/>
  </r>
  <r>
    <x v="5"/>
    <x v="3"/>
    <x v="3"/>
    <x v="5"/>
    <x v="0"/>
    <x v="5"/>
    <n v="126.6"/>
  </r>
  <r>
    <x v="4"/>
    <x v="4"/>
    <x v="2"/>
    <x v="6"/>
    <x v="4"/>
    <x v="6"/>
    <n v="713.3"/>
  </r>
  <r>
    <x v="1"/>
    <x v="0"/>
    <x v="4"/>
    <x v="7"/>
    <x v="1"/>
    <x v="7"/>
    <n v="633.86"/>
  </r>
  <r>
    <x v="6"/>
    <x v="0"/>
    <x v="0"/>
    <x v="0"/>
    <x v="3"/>
    <x v="8"/>
    <n v="1063.08"/>
  </r>
  <r>
    <x v="7"/>
    <x v="5"/>
    <x v="2"/>
    <x v="6"/>
    <x v="0"/>
    <x v="9"/>
    <n v="6411.72"/>
  </r>
  <r>
    <x v="8"/>
    <x v="1"/>
    <x v="4"/>
    <x v="7"/>
    <x v="0"/>
    <x v="10"/>
    <n v="4074.55"/>
  </r>
  <r>
    <x v="9"/>
    <x v="3"/>
    <x v="2"/>
    <x v="8"/>
    <x v="2"/>
    <x v="11"/>
    <n v="1268.3900000000001"/>
  </r>
  <r>
    <x v="0"/>
    <x v="1"/>
    <x v="4"/>
    <x v="7"/>
    <x v="2"/>
    <x v="12"/>
    <n v="12.54"/>
  </r>
  <r>
    <x v="7"/>
    <x v="0"/>
    <x v="1"/>
    <x v="9"/>
    <x v="1"/>
    <x v="13"/>
    <n v="2725.63"/>
  </r>
  <r>
    <x v="0"/>
    <x v="0"/>
    <x v="4"/>
    <x v="10"/>
    <x v="3"/>
    <x v="14"/>
    <n v="1004.27"/>
  </r>
  <r>
    <x v="6"/>
    <x v="1"/>
    <x v="2"/>
    <x v="8"/>
    <x v="0"/>
    <x v="15"/>
    <n v="572.85"/>
  </r>
  <r>
    <x v="6"/>
    <x v="3"/>
    <x v="3"/>
    <x v="11"/>
    <x v="0"/>
    <x v="16"/>
    <n v="831.55"/>
  </r>
  <r>
    <x v="6"/>
    <x v="3"/>
    <x v="1"/>
    <x v="12"/>
    <x v="4"/>
    <x v="17"/>
    <n v="319.60000000000002"/>
  </r>
  <r>
    <x v="0"/>
    <x v="5"/>
    <x v="2"/>
    <x v="8"/>
    <x v="3"/>
    <x v="18"/>
    <n v="3250.9"/>
  </r>
  <r>
    <x v="8"/>
    <x v="1"/>
    <x v="0"/>
    <x v="13"/>
    <x v="0"/>
    <x v="19"/>
    <n v="888.28"/>
  </r>
  <r>
    <x v="2"/>
    <x v="5"/>
    <x v="0"/>
    <x v="0"/>
    <x v="5"/>
    <x v="20"/>
    <n v="254.14"/>
  </r>
  <r>
    <x v="3"/>
    <x v="3"/>
    <x v="1"/>
    <x v="1"/>
    <x v="3"/>
    <x v="21"/>
    <n v="6249.24"/>
  </r>
  <r>
    <x v="5"/>
    <x v="6"/>
    <x v="4"/>
    <x v="14"/>
    <x v="3"/>
    <x v="22"/>
    <n v="1954.98"/>
  </r>
  <r>
    <x v="8"/>
    <x v="2"/>
    <x v="0"/>
    <x v="15"/>
    <x v="0"/>
    <x v="23"/>
    <n v="741.2"/>
  </r>
  <r>
    <x v="3"/>
    <x v="3"/>
    <x v="1"/>
    <x v="4"/>
    <x v="4"/>
    <x v="24"/>
    <n v="3318.13"/>
  </r>
  <r>
    <x v="10"/>
    <x v="0"/>
    <x v="2"/>
    <x v="16"/>
    <x v="1"/>
    <x v="25"/>
    <n v="6119.23"/>
  </r>
  <r>
    <x v="7"/>
    <x v="2"/>
    <x v="2"/>
    <x v="6"/>
    <x v="4"/>
    <x v="26"/>
    <n v="3992.38"/>
  </r>
  <r>
    <x v="2"/>
    <x v="0"/>
    <x v="0"/>
    <x v="17"/>
    <x v="4"/>
    <x v="27"/>
    <n v="585.11"/>
  </r>
  <r>
    <x v="0"/>
    <x v="0"/>
    <x v="1"/>
    <x v="1"/>
    <x v="0"/>
    <x v="28"/>
    <n v="1408.89"/>
  </r>
  <r>
    <x v="11"/>
    <x v="3"/>
    <x v="2"/>
    <x v="6"/>
    <x v="2"/>
    <x v="29"/>
    <n v="289.67"/>
  </r>
  <r>
    <x v="2"/>
    <x v="6"/>
    <x v="1"/>
    <x v="9"/>
    <x v="0"/>
    <x v="30"/>
    <n v="478.76"/>
  </r>
  <r>
    <x v="8"/>
    <x v="2"/>
    <x v="3"/>
    <x v="3"/>
    <x v="0"/>
    <x v="31"/>
    <n v="2228.4299999999998"/>
  </r>
  <r>
    <x v="5"/>
    <x v="3"/>
    <x v="2"/>
    <x v="6"/>
    <x v="1"/>
    <x v="32"/>
    <n v="3268.02"/>
  </r>
  <r>
    <x v="8"/>
    <x v="3"/>
    <x v="0"/>
    <x v="15"/>
    <x v="0"/>
    <x v="33"/>
    <n v="454.3"/>
  </r>
  <r>
    <x v="6"/>
    <x v="6"/>
    <x v="0"/>
    <x v="17"/>
    <x v="3"/>
    <x v="34"/>
    <n v="2227.1799999999998"/>
  </r>
  <r>
    <x v="6"/>
    <x v="4"/>
    <x v="3"/>
    <x v="3"/>
    <x v="4"/>
    <x v="35"/>
    <n v="2256.86"/>
  </r>
  <r>
    <x v="2"/>
    <x v="6"/>
    <x v="0"/>
    <x v="13"/>
    <x v="5"/>
    <x v="36"/>
    <n v="4524.8599999999997"/>
  </r>
  <r>
    <x v="5"/>
    <x v="2"/>
    <x v="0"/>
    <x v="13"/>
    <x v="5"/>
    <x v="37"/>
    <n v="1529.44"/>
  </r>
  <r>
    <x v="4"/>
    <x v="6"/>
    <x v="4"/>
    <x v="7"/>
    <x v="1"/>
    <x v="38"/>
    <n v="3978.21"/>
  </r>
  <r>
    <x v="11"/>
    <x v="5"/>
    <x v="0"/>
    <x v="17"/>
    <x v="5"/>
    <x v="39"/>
    <n v="3939.1"/>
  </r>
  <r>
    <x v="3"/>
    <x v="3"/>
    <x v="1"/>
    <x v="1"/>
    <x v="1"/>
    <x v="40"/>
    <n v="3263.23"/>
  </r>
  <r>
    <x v="7"/>
    <x v="5"/>
    <x v="2"/>
    <x v="8"/>
    <x v="0"/>
    <x v="41"/>
    <n v="4423.2700000000004"/>
  </r>
  <r>
    <x v="5"/>
    <x v="6"/>
    <x v="3"/>
    <x v="5"/>
    <x v="0"/>
    <x v="42"/>
    <n v="745.41"/>
  </r>
  <r>
    <x v="0"/>
    <x v="2"/>
    <x v="0"/>
    <x v="17"/>
    <x v="2"/>
    <x v="43"/>
    <n v="7152.55"/>
  </r>
  <r>
    <x v="4"/>
    <x v="3"/>
    <x v="1"/>
    <x v="12"/>
    <x v="0"/>
    <x v="44"/>
    <n v="1310.53"/>
  </r>
  <r>
    <x v="7"/>
    <x v="4"/>
    <x v="4"/>
    <x v="14"/>
    <x v="5"/>
    <x v="45"/>
    <n v="1842.98"/>
  </r>
  <r>
    <x v="1"/>
    <x v="5"/>
    <x v="4"/>
    <x v="10"/>
    <x v="2"/>
    <x v="46"/>
    <n v="1010.73"/>
  </r>
  <r>
    <x v="9"/>
    <x v="6"/>
    <x v="2"/>
    <x v="2"/>
    <x v="5"/>
    <x v="47"/>
    <n v="5149.08"/>
  </r>
  <r>
    <x v="6"/>
    <x v="4"/>
    <x v="4"/>
    <x v="14"/>
    <x v="3"/>
    <x v="48"/>
    <n v="4233.07"/>
  </r>
  <r>
    <x v="6"/>
    <x v="5"/>
    <x v="4"/>
    <x v="7"/>
    <x v="2"/>
    <x v="49"/>
    <n v="4410.42"/>
  </r>
  <r>
    <x v="2"/>
    <x v="6"/>
    <x v="2"/>
    <x v="16"/>
    <x v="5"/>
    <x v="50"/>
    <n v="655.8"/>
  </r>
  <r>
    <x v="4"/>
    <x v="4"/>
    <x v="4"/>
    <x v="14"/>
    <x v="5"/>
    <x v="51"/>
    <n v="4038.86"/>
  </r>
  <r>
    <x v="7"/>
    <x v="5"/>
    <x v="1"/>
    <x v="9"/>
    <x v="0"/>
    <x v="52"/>
    <n v="2396.0500000000002"/>
  </r>
  <r>
    <x v="11"/>
    <x v="1"/>
    <x v="2"/>
    <x v="8"/>
    <x v="5"/>
    <x v="53"/>
    <n v="1513.75"/>
  </r>
  <r>
    <x v="5"/>
    <x v="0"/>
    <x v="3"/>
    <x v="18"/>
    <x v="0"/>
    <x v="54"/>
    <n v="7188.04"/>
  </r>
  <r>
    <x v="1"/>
    <x v="3"/>
    <x v="1"/>
    <x v="1"/>
    <x v="0"/>
    <x v="55"/>
    <n v="1610.64"/>
  </r>
  <r>
    <x v="8"/>
    <x v="1"/>
    <x v="4"/>
    <x v="7"/>
    <x v="0"/>
    <x v="56"/>
    <n v="6861.75"/>
  </r>
  <r>
    <x v="6"/>
    <x v="3"/>
    <x v="4"/>
    <x v="7"/>
    <x v="1"/>
    <x v="57"/>
    <n v="4342.49"/>
  </r>
  <r>
    <x v="4"/>
    <x v="0"/>
    <x v="1"/>
    <x v="12"/>
    <x v="0"/>
    <x v="58"/>
    <n v="81.2"/>
  </r>
  <r>
    <x v="7"/>
    <x v="1"/>
    <x v="3"/>
    <x v="3"/>
    <x v="0"/>
    <x v="59"/>
    <n v="348.34"/>
  </r>
  <r>
    <x v="2"/>
    <x v="0"/>
    <x v="4"/>
    <x v="10"/>
    <x v="2"/>
    <x v="60"/>
    <n v="212.01"/>
  </r>
  <r>
    <x v="11"/>
    <x v="4"/>
    <x v="4"/>
    <x v="7"/>
    <x v="4"/>
    <x v="61"/>
    <n v="4974.68"/>
  </r>
  <r>
    <x v="0"/>
    <x v="4"/>
    <x v="2"/>
    <x v="8"/>
    <x v="5"/>
    <x v="62"/>
    <n v="1580.31"/>
  </r>
  <r>
    <x v="0"/>
    <x v="0"/>
    <x v="3"/>
    <x v="3"/>
    <x v="0"/>
    <x v="63"/>
    <n v="297.27"/>
  </r>
  <r>
    <x v="5"/>
    <x v="5"/>
    <x v="1"/>
    <x v="12"/>
    <x v="2"/>
    <x v="64"/>
    <n v="1088.21"/>
  </r>
  <r>
    <x v="10"/>
    <x v="5"/>
    <x v="0"/>
    <x v="13"/>
    <x v="2"/>
    <x v="65"/>
    <n v="4640.09"/>
  </r>
  <r>
    <x v="10"/>
    <x v="2"/>
    <x v="1"/>
    <x v="4"/>
    <x v="2"/>
    <x v="66"/>
    <n v="1097.05"/>
  </r>
  <r>
    <x v="6"/>
    <x v="4"/>
    <x v="4"/>
    <x v="19"/>
    <x v="1"/>
    <x v="67"/>
    <n v="4493.8100000000004"/>
  </r>
  <r>
    <x v="2"/>
    <x v="1"/>
    <x v="2"/>
    <x v="6"/>
    <x v="2"/>
    <x v="68"/>
    <n v="2417.04"/>
  </r>
  <r>
    <x v="2"/>
    <x v="5"/>
    <x v="1"/>
    <x v="1"/>
    <x v="0"/>
    <x v="69"/>
    <n v="4605.67"/>
  </r>
  <r>
    <x v="1"/>
    <x v="4"/>
    <x v="3"/>
    <x v="5"/>
    <x v="5"/>
    <x v="70"/>
    <n v="2464.64"/>
  </r>
  <r>
    <x v="6"/>
    <x v="5"/>
    <x v="3"/>
    <x v="18"/>
    <x v="2"/>
    <x v="71"/>
    <n v="911.44"/>
  </r>
  <r>
    <x v="8"/>
    <x v="2"/>
    <x v="2"/>
    <x v="6"/>
    <x v="4"/>
    <x v="72"/>
    <n v="697.25"/>
  </r>
  <r>
    <x v="9"/>
    <x v="4"/>
    <x v="1"/>
    <x v="4"/>
    <x v="1"/>
    <x v="73"/>
    <n v="195.59"/>
  </r>
  <r>
    <x v="1"/>
    <x v="6"/>
    <x v="4"/>
    <x v="7"/>
    <x v="0"/>
    <x v="74"/>
    <n v="6322.48"/>
  </r>
  <r>
    <x v="6"/>
    <x v="2"/>
    <x v="1"/>
    <x v="12"/>
    <x v="4"/>
    <x v="75"/>
    <n v="5193.37"/>
  </r>
  <r>
    <x v="9"/>
    <x v="5"/>
    <x v="0"/>
    <x v="17"/>
    <x v="3"/>
    <x v="76"/>
    <n v="676.28"/>
  </r>
  <r>
    <x v="5"/>
    <x v="1"/>
    <x v="2"/>
    <x v="6"/>
    <x v="2"/>
    <x v="77"/>
    <n v="139.96"/>
  </r>
  <r>
    <x v="0"/>
    <x v="3"/>
    <x v="1"/>
    <x v="9"/>
    <x v="0"/>
    <x v="78"/>
    <n v="31.04"/>
  </r>
  <r>
    <x v="4"/>
    <x v="6"/>
    <x v="1"/>
    <x v="9"/>
    <x v="0"/>
    <x v="79"/>
    <n v="2694.71"/>
  </r>
  <r>
    <x v="8"/>
    <x v="6"/>
    <x v="2"/>
    <x v="2"/>
    <x v="2"/>
    <x v="80"/>
    <n v="2120.92"/>
  </r>
  <r>
    <x v="3"/>
    <x v="1"/>
    <x v="4"/>
    <x v="7"/>
    <x v="5"/>
    <x v="81"/>
    <n v="980.78"/>
  </r>
  <r>
    <x v="5"/>
    <x v="6"/>
    <x v="1"/>
    <x v="1"/>
    <x v="1"/>
    <x v="82"/>
    <n v="3917.47"/>
  </r>
  <r>
    <x v="11"/>
    <x v="5"/>
    <x v="2"/>
    <x v="6"/>
    <x v="0"/>
    <x v="83"/>
    <n v="1132.7"/>
  </r>
  <r>
    <x v="3"/>
    <x v="2"/>
    <x v="0"/>
    <x v="0"/>
    <x v="0"/>
    <x v="84"/>
    <n v="445.9"/>
  </r>
  <r>
    <x v="10"/>
    <x v="2"/>
    <x v="3"/>
    <x v="3"/>
    <x v="4"/>
    <x v="85"/>
    <n v="578.25"/>
  </r>
  <r>
    <x v="2"/>
    <x v="6"/>
    <x v="2"/>
    <x v="6"/>
    <x v="1"/>
    <x v="86"/>
    <n v="126.29"/>
  </r>
  <r>
    <x v="7"/>
    <x v="3"/>
    <x v="1"/>
    <x v="9"/>
    <x v="1"/>
    <x v="87"/>
    <n v="2440.69"/>
  </r>
  <r>
    <x v="3"/>
    <x v="6"/>
    <x v="3"/>
    <x v="5"/>
    <x v="1"/>
    <x v="88"/>
    <n v="709.28"/>
  </r>
  <r>
    <x v="1"/>
    <x v="6"/>
    <x v="0"/>
    <x v="13"/>
    <x v="2"/>
    <x v="89"/>
    <n v="2629.17"/>
  </r>
  <r>
    <x v="5"/>
    <x v="4"/>
    <x v="4"/>
    <x v="19"/>
    <x v="5"/>
    <x v="90"/>
    <n v="1915.5"/>
  </r>
  <r>
    <x v="4"/>
    <x v="3"/>
    <x v="1"/>
    <x v="9"/>
    <x v="2"/>
    <x v="91"/>
    <n v="277.54000000000002"/>
  </r>
  <r>
    <x v="1"/>
    <x v="4"/>
    <x v="2"/>
    <x v="8"/>
    <x v="2"/>
    <x v="92"/>
    <n v="4423.1000000000004"/>
  </r>
  <r>
    <x v="7"/>
    <x v="1"/>
    <x v="2"/>
    <x v="2"/>
    <x v="0"/>
    <x v="93"/>
    <n v="948.42"/>
  </r>
  <r>
    <x v="1"/>
    <x v="3"/>
    <x v="4"/>
    <x v="10"/>
    <x v="0"/>
    <x v="94"/>
    <n v="944.91"/>
  </r>
  <r>
    <x v="1"/>
    <x v="3"/>
    <x v="4"/>
    <x v="10"/>
    <x v="1"/>
    <x v="95"/>
    <n v="842.36"/>
  </r>
  <r>
    <x v="7"/>
    <x v="4"/>
    <x v="4"/>
    <x v="7"/>
    <x v="0"/>
    <x v="96"/>
    <n v="2917.09"/>
  </r>
  <r>
    <x v="2"/>
    <x v="0"/>
    <x v="3"/>
    <x v="5"/>
    <x v="0"/>
    <x v="97"/>
    <n v="407.07"/>
  </r>
  <r>
    <x v="4"/>
    <x v="3"/>
    <x v="0"/>
    <x v="13"/>
    <x v="4"/>
    <x v="98"/>
    <n v="1180.96"/>
  </r>
  <r>
    <x v="9"/>
    <x v="5"/>
    <x v="3"/>
    <x v="3"/>
    <x v="5"/>
    <x v="99"/>
    <n v="4300.93"/>
  </r>
  <r>
    <x v="10"/>
    <x v="1"/>
    <x v="1"/>
    <x v="1"/>
    <x v="0"/>
    <x v="100"/>
    <n v="917.14"/>
  </r>
  <r>
    <x v="2"/>
    <x v="0"/>
    <x v="3"/>
    <x v="11"/>
    <x v="3"/>
    <x v="101"/>
    <n v="687.2"/>
  </r>
  <r>
    <x v="7"/>
    <x v="4"/>
    <x v="2"/>
    <x v="8"/>
    <x v="0"/>
    <x v="102"/>
    <n v="412.78"/>
  </r>
  <r>
    <x v="5"/>
    <x v="2"/>
    <x v="2"/>
    <x v="8"/>
    <x v="2"/>
    <x v="103"/>
    <n v="1839.86"/>
  </r>
  <r>
    <x v="0"/>
    <x v="1"/>
    <x v="3"/>
    <x v="5"/>
    <x v="0"/>
    <x v="104"/>
    <n v="1103.1400000000001"/>
  </r>
  <r>
    <x v="8"/>
    <x v="1"/>
    <x v="3"/>
    <x v="18"/>
    <x v="1"/>
    <x v="105"/>
    <n v="4829.1099999999997"/>
  </r>
  <r>
    <x v="8"/>
    <x v="5"/>
    <x v="1"/>
    <x v="1"/>
    <x v="5"/>
    <x v="106"/>
    <n v="3850.16"/>
  </r>
  <r>
    <x v="6"/>
    <x v="6"/>
    <x v="2"/>
    <x v="6"/>
    <x v="5"/>
    <x v="107"/>
    <n v="845.42"/>
  </r>
  <r>
    <x v="6"/>
    <x v="3"/>
    <x v="1"/>
    <x v="1"/>
    <x v="2"/>
    <x v="108"/>
    <n v="101.3"/>
  </r>
  <r>
    <x v="0"/>
    <x v="1"/>
    <x v="4"/>
    <x v="7"/>
    <x v="5"/>
    <x v="109"/>
    <n v="919.79"/>
  </r>
  <r>
    <x v="8"/>
    <x v="2"/>
    <x v="2"/>
    <x v="2"/>
    <x v="1"/>
    <x v="110"/>
    <n v="90.8"/>
  </r>
  <r>
    <x v="7"/>
    <x v="3"/>
    <x v="0"/>
    <x v="13"/>
    <x v="3"/>
    <x v="111"/>
    <n v="1713.38"/>
  </r>
  <r>
    <x v="10"/>
    <x v="0"/>
    <x v="0"/>
    <x v="13"/>
    <x v="0"/>
    <x v="112"/>
    <n v="2562.04"/>
  </r>
  <r>
    <x v="10"/>
    <x v="3"/>
    <x v="4"/>
    <x v="14"/>
    <x v="2"/>
    <x v="113"/>
    <n v="2110.91"/>
  </r>
  <r>
    <x v="6"/>
    <x v="4"/>
    <x v="1"/>
    <x v="12"/>
    <x v="2"/>
    <x v="114"/>
    <n v="1336.75"/>
  </r>
  <r>
    <x v="9"/>
    <x v="4"/>
    <x v="3"/>
    <x v="3"/>
    <x v="1"/>
    <x v="115"/>
    <n v="3389.93"/>
  </r>
  <r>
    <x v="8"/>
    <x v="1"/>
    <x v="4"/>
    <x v="10"/>
    <x v="0"/>
    <x v="116"/>
    <n v="3261.65"/>
  </r>
  <r>
    <x v="11"/>
    <x v="6"/>
    <x v="2"/>
    <x v="16"/>
    <x v="3"/>
    <x v="117"/>
    <n v="4083.16"/>
  </r>
  <r>
    <x v="4"/>
    <x v="6"/>
    <x v="2"/>
    <x v="2"/>
    <x v="0"/>
    <x v="118"/>
    <n v="4343.0200000000004"/>
  </r>
  <r>
    <x v="7"/>
    <x v="3"/>
    <x v="3"/>
    <x v="11"/>
    <x v="0"/>
    <x v="119"/>
    <n v="3445.57"/>
  </r>
  <r>
    <x v="7"/>
    <x v="5"/>
    <x v="0"/>
    <x v="15"/>
    <x v="4"/>
    <x v="120"/>
    <n v="164.11"/>
  </r>
  <r>
    <x v="9"/>
    <x v="5"/>
    <x v="3"/>
    <x v="5"/>
    <x v="0"/>
    <x v="121"/>
    <n v="3843.67"/>
  </r>
  <r>
    <x v="8"/>
    <x v="6"/>
    <x v="4"/>
    <x v="10"/>
    <x v="0"/>
    <x v="122"/>
    <n v="6310.48"/>
  </r>
  <r>
    <x v="10"/>
    <x v="5"/>
    <x v="0"/>
    <x v="0"/>
    <x v="2"/>
    <x v="123"/>
    <n v="2653.62"/>
  </r>
  <r>
    <x v="9"/>
    <x v="0"/>
    <x v="0"/>
    <x v="15"/>
    <x v="3"/>
    <x v="124"/>
    <n v="976.75"/>
  </r>
  <r>
    <x v="2"/>
    <x v="3"/>
    <x v="2"/>
    <x v="8"/>
    <x v="0"/>
    <x v="125"/>
    <n v="4310.71"/>
  </r>
  <r>
    <x v="1"/>
    <x v="4"/>
    <x v="0"/>
    <x v="17"/>
    <x v="3"/>
    <x v="126"/>
    <n v="117.05"/>
  </r>
  <r>
    <x v="7"/>
    <x v="5"/>
    <x v="1"/>
    <x v="12"/>
    <x v="4"/>
    <x v="127"/>
    <n v="908.26"/>
  </r>
  <r>
    <x v="11"/>
    <x v="0"/>
    <x v="2"/>
    <x v="6"/>
    <x v="2"/>
    <x v="128"/>
    <n v="2888.94"/>
  </r>
  <r>
    <x v="10"/>
    <x v="5"/>
    <x v="2"/>
    <x v="8"/>
    <x v="4"/>
    <x v="129"/>
    <n v="509.09"/>
  </r>
  <r>
    <x v="10"/>
    <x v="3"/>
    <x v="1"/>
    <x v="4"/>
    <x v="2"/>
    <x v="130"/>
    <n v="18.82"/>
  </r>
  <r>
    <x v="10"/>
    <x v="0"/>
    <x v="4"/>
    <x v="14"/>
    <x v="3"/>
    <x v="131"/>
    <n v="371.14"/>
  </r>
  <r>
    <x v="2"/>
    <x v="5"/>
    <x v="0"/>
    <x v="0"/>
    <x v="0"/>
    <x v="132"/>
    <n v="3789.26"/>
  </r>
  <r>
    <x v="4"/>
    <x v="2"/>
    <x v="0"/>
    <x v="17"/>
    <x v="0"/>
    <x v="133"/>
    <n v="2662.93"/>
  </r>
  <r>
    <x v="6"/>
    <x v="0"/>
    <x v="3"/>
    <x v="11"/>
    <x v="5"/>
    <x v="134"/>
    <n v="152.5"/>
  </r>
  <r>
    <x v="11"/>
    <x v="3"/>
    <x v="0"/>
    <x v="15"/>
    <x v="0"/>
    <x v="135"/>
    <n v="531.24"/>
  </r>
  <r>
    <x v="0"/>
    <x v="5"/>
    <x v="3"/>
    <x v="5"/>
    <x v="4"/>
    <x v="136"/>
    <n v="818.16"/>
  </r>
  <r>
    <x v="11"/>
    <x v="4"/>
    <x v="4"/>
    <x v="7"/>
    <x v="4"/>
    <x v="137"/>
    <n v="934.06"/>
  </r>
  <r>
    <x v="3"/>
    <x v="0"/>
    <x v="1"/>
    <x v="1"/>
    <x v="3"/>
    <x v="138"/>
    <n v="1950.02"/>
  </r>
  <r>
    <x v="2"/>
    <x v="0"/>
    <x v="4"/>
    <x v="19"/>
    <x v="5"/>
    <x v="139"/>
    <n v="187.65"/>
  </r>
  <r>
    <x v="6"/>
    <x v="0"/>
    <x v="3"/>
    <x v="3"/>
    <x v="4"/>
    <x v="140"/>
    <n v="612.91"/>
  </r>
  <r>
    <x v="1"/>
    <x v="1"/>
    <x v="0"/>
    <x v="17"/>
    <x v="1"/>
    <x v="141"/>
    <n v="125.73"/>
  </r>
  <r>
    <x v="5"/>
    <x v="2"/>
    <x v="2"/>
    <x v="8"/>
    <x v="3"/>
    <x v="142"/>
    <n v="898.71"/>
  </r>
  <r>
    <x v="8"/>
    <x v="6"/>
    <x v="3"/>
    <x v="11"/>
    <x v="5"/>
    <x v="143"/>
    <n v="1547.92"/>
  </r>
  <r>
    <x v="7"/>
    <x v="3"/>
    <x v="4"/>
    <x v="19"/>
    <x v="0"/>
    <x v="144"/>
    <n v="1677.53"/>
  </r>
  <r>
    <x v="11"/>
    <x v="6"/>
    <x v="3"/>
    <x v="18"/>
    <x v="3"/>
    <x v="145"/>
    <n v="6341.08"/>
  </r>
  <r>
    <x v="5"/>
    <x v="1"/>
    <x v="1"/>
    <x v="4"/>
    <x v="0"/>
    <x v="146"/>
    <n v="841.81"/>
  </r>
  <r>
    <x v="3"/>
    <x v="0"/>
    <x v="0"/>
    <x v="17"/>
    <x v="3"/>
    <x v="147"/>
    <n v="234.17"/>
  </r>
  <r>
    <x v="8"/>
    <x v="2"/>
    <x v="3"/>
    <x v="3"/>
    <x v="2"/>
    <x v="148"/>
    <n v="5509.81"/>
  </r>
  <r>
    <x v="9"/>
    <x v="1"/>
    <x v="2"/>
    <x v="16"/>
    <x v="0"/>
    <x v="149"/>
    <n v="907.11"/>
  </r>
  <r>
    <x v="4"/>
    <x v="0"/>
    <x v="0"/>
    <x v="0"/>
    <x v="4"/>
    <x v="150"/>
    <n v="6660.93"/>
  </r>
  <r>
    <x v="9"/>
    <x v="4"/>
    <x v="2"/>
    <x v="6"/>
    <x v="0"/>
    <x v="151"/>
    <n v="48.49"/>
  </r>
  <r>
    <x v="0"/>
    <x v="2"/>
    <x v="4"/>
    <x v="14"/>
    <x v="2"/>
    <x v="152"/>
    <n v="245.32"/>
  </r>
  <r>
    <x v="8"/>
    <x v="1"/>
    <x v="4"/>
    <x v="19"/>
    <x v="5"/>
    <x v="153"/>
    <n v="281.74"/>
  </r>
  <r>
    <x v="0"/>
    <x v="3"/>
    <x v="4"/>
    <x v="14"/>
    <x v="1"/>
    <x v="154"/>
    <n v="683.4"/>
  </r>
  <r>
    <x v="3"/>
    <x v="3"/>
    <x v="1"/>
    <x v="4"/>
    <x v="1"/>
    <x v="155"/>
    <n v="649.89"/>
  </r>
  <r>
    <x v="8"/>
    <x v="0"/>
    <x v="4"/>
    <x v="7"/>
    <x v="0"/>
    <x v="156"/>
    <n v="849.52"/>
  </r>
  <r>
    <x v="4"/>
    <x v="2"/>
    <x v="2"/>
    <x v="16"/>
    <x v="2"/>
    <x v="157"/>
    <n v="1146.1199999999999"/>
  </r>
  <r>
    <x v="10"/>
    <x v="1"/>
    <x v="4"/>
    <x v="14"/>
    <x v="5"/>
    <x v="158"/>
    <n v="3032.02"/>
  </r>
  <r>
    <x v="2"/>
    <x v="1"/>
    <x v="2"/>
    <x v="16"/>
    <x v="5"/>
    <x v="159"/>
    <n v="3388.77"/>
  </r>
  <r>
    <x v="7"/>
    <x v="2"/>
    <x v="0"/>
    <x v="17"/>
    <x v="0"/>
    <x v="160"/>
    <n v="342.46"/>
  </r>
  <r>
    <x v="4"/>
    <x v="3"/>
    <x v="2"/>
    <x v="6"/>
    <x v="2"/>
    <x v="161"/>
    <n v="3161.78"/>
  </r>
  <r>
    <x v="10"/>
    <x v="4"/>
    <x v="3"/>
    <x v="11"/>
    <x v="0"/>
    <x v="162"/>
    <n v="6743.86"/>
  </r>
  <r>
    <x v="8"/>
    <x v="4"/>
    <x v="0"/>
    <x v="17"/>
    <x v="2"/>
    <x v="163"/>
    <n v="1411.03"/>
  </r>
  <r>
    <x v="6"/>
    <x v="3"/>
    <x v="2"/>
    <x v="8"/>
    <x v="2"/>
    <x v="164"/>
    <n v="179.19"/>
  </r>
  <r>
    <x v="11"/>
    <x v="0"/>
    <x v="2"/>
    <x v="8"/>
    <x v="4"/>
    <x v="165"/>
    <n v="5585.13"/>
  </r>
  <r>
    <x v="0"/>
    <x v="4"/>
    <x v="2"/>
    <x v="2"/>
    <x v="0"/>
    <x v="166"/>
    <n v="3996.05"/>
  </r>
  <r>
    <x v="4"/>
    <x v="0"/>
    <x v="0"/>
    <x v="15"/>
    <x v="5"/>
    <x v="167"/>
    <n v="301.48"/>
  </r>
  <r>
    <x v="10"/>
    <x v="1"/>
    <x v="3"/>
    <x v="11"/>
    <x v="2"/>
    <x v="168"/>
    <n v="3435.36"/>
  </r>
  <r>
    <x v="9"/>
    <x v="4"/>
    <x v="0"/>
    <x v="13"/>
    <x v="0"/>
    <x v="169"/>
    <n v="483.23"/>
  </r>
  <r>
    <x v="7"/>
    <x v="3"/>
    <x v="2"/>
    <x v="8"/>
    <x v="3"/>
    <x v="170"/>
    <n v="2669.37"/>
  </r>
  <r>
    <x v="1"/>
    <x v="3"/>
    <x v="4"/>
    <x v="7"/>
    <x v="0"/>
    <x v="171"/>
    <n v="2315.29"/>
  </r>
  <r>
    <x v="2"/>
    <x v="5"/>
    <x v="1"/>
    <x v="1"/>
    <x v="2"/>
    <x v="172"/>
    <n v="933.79"/>
  </r>
  <r>
    <x v="2"/>
    <x v="6"/>
    <x v="2"/>
    <x v="2"/>
    <x v="5"/>
    <x v="173"/>
    <n v="3905.3"/>
  </r>
  <r>
    <x v="7"/>
    <x v="6"/>
    <x v="1"/>
    <x v="1"/>
    <x v="3"/>
    <x v="174"/>
    <n v="6029.98"/>
  </r>
  <r>
    <x v="8"/>
    <x v="2"/>
    <x v="0"/>
    <x v="17"/>
    <x v="3"/>
    <x v="175"/>
    <n v="5340.76"/>
  </r>
  <r>
    <x v="4"/>
    <x v="2"/>
    <x v="3"/>
    <x v="11"/>
    <x v="0"/>
    <x v="176"/>
    <n v="3680.53"/>
  </r>
  <r>
    <x v="1"/>
    <x v="3"/>
    <x v="4"/>
    <x v="10"/>
    <x v="3"/>
    <x v="177"/>
    <n v="5784.12"/>
  </r>
  <r>
    <x v="6"/>
    <x v="4"/>
    <x v="0"/>
    <x v="15"/>
    <x v="2"/>
    <x v="178"/>
    <n v="6707.4"/>
  </r>
  <r>
    <x v="9"/>
    <x v="5"/>
    <x v="3"/>
    <x v="18"/>
    <x v="0"/>
    <x v="179"/>
    <n v="522.48"/>
  </r>
  <r>
    <x v="2"/>
    <x v="5"/>
    <x v="0"/>
    <x v="13"/>
    <x v="0"/>
    <x v="180"/>
    <n v="4490.7299999999996"/>
  </r>
  <r>
    <x v="6"/>
    <x v="2"/>
    <x v="2"/>
    <x v="8"/>
    <x v="1"/>
    <x v="181"/>
    <n v="2766.01"/>
  </r>
  <r>
    <x v="2"/>
    <x v="1"/>
    <x v="0"/>
    <x v="15"/>
    <x v="0"/>
    <x v="182"/>
    <n v="2202.1"/>
  </r>
  <r>
    <x v="6"/>
    <x v="3"/>
    <x v="2"/>
    <x v="8"/>
    <x v="4"/>
    <x v="183"/>
    <n v="1177.95"/>
  </r>
  <r>
    <x v="0"/>
    <x v="4"/>
    <x v="1"/>
    <x v="12"/>
    <x v="3"/>
    <x v="184"/>
    <n v="186.29"/>
  </r>
  <r>
    <x v="9"/>
    <x v="6"/>
    <x v="1"/>
    <x v="1"/>
    <x v="2"/>
    <x v="185"/>
    <n v="5469.79"/>
  </r>
  <r>
    <x v="8"/>
    <x v="4"/>
    <x v="0"/>
    <x v="13"/>
    <x v="1"/>
    <x v="186"/>
    <n v="3240.54"/>
  </r>
  <r>
    <x v="10"/>
    <x v="1"/>
    <x v="0"/>
    <x v="15"/>
    <x v="2"/>
    <x v="187"/>
    <n v="569.79"/>
  </r>
  <r>
    <x v="8"/>
    <x v="3"/>
    <x v="2"/>
    <x v="8"/>
    <x v="5"/>
    <x v="188"/>
    <n v="20.11"/>
  </r>
  <r>
    <x v="6"/>
    <x v="3"/>
    <x v="0"/>
    <x v="15"/>
    <x v="4"/>
    <x v="189"/>
    <n v="1904.84"/>
  </r>
  <r>
    <x v="5"/>
    <x v="0"/>
    <x v="3"/>
    <x v="11"/>
    <x v="5"/>
    <x v="190"/>
    <n v="126.42"/>
  </r>
  <r>
    <x v="2"/>
    <x v="4"/>
    <x v="1"/>
    <x v="4"/>
    <x v="0"/>
    <x v="191"/>
    <n v="1414.19"/>
  </r>
  <r>
    <x v="9"/>
    <x v="4"/>
    <x v="1"/>
    <x v="12"/>
    <x v="0"/>
    <x v="192"/>
    <n v="6639.62"/>
  </r>
  <r>
    <x v="10"/>
    <x v="2"/>
    <x v="2"/>
    <x v="6"/>
    <x v="3"/>
    <x v="193"/>
    <n v="1565.12"/>
  </r>
  <r>
    <x v="3"/>
    <x v="6"/>
    <x v="4"/>
    <x v="14"/>
    <x v="0"/>
    <x v="194"/>
    <n v="1223.1500000000001"/>
  </r>
  <r>
    <x v="8"/>
    <x v="4"/>
    <x v="1"/>
    <x v="4"/>
    <x v="2"/>
    <x v="195"/>
    <n v="2548.19"/>
  </r>
  <r>
    <x v="5"/>
    <x v="5"/>
    <x v="0"/>
    <x v="13"/>
    <x v="4"/>
    <x v="196"/>
    <n v="3041.41"/>
  </r>
  <r>
    <x v="3"/>
    <x v="3"/>
    <x v="1"/>
    <x v="4"/>
    <x v="5"/>
    <x v="197"/>
    <n v="1511.98"/>
  </r>
  <r>
    <x v="10"/>
    <x v="3"/>
    <x v="3"/>
    <x v="11"/>
    <x v="4"/>
    <x v="198"/>
    <n v="1393.16"/>
  </r>
  <r>
    <x v="4"/>
    <x v="0"/>
    <x v="3"/>
    <x v="3"/>
    <x v="4"/>
    <x v="199"/>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F1E17-46D5-4C93-B934-9D568E853893}" name="Month" cacheId="133"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location ref="A7:C19" firstHeaderRow="0" firstDataRow="1" firstDataCol="1"/>
  <pivotFields count="7">
    <pivotField axis="axisRow"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1"/>
        <item x="0"/>
        <item x="2"/>
        <item x="4"/>
        <item x="5"/>
        <item x="3"/>
        <item t="default"/>
      </items>
    </pivotField>
    <pivotField dataField="1" compact="0" outline="0" showAll="0"/>
    <pivotField dataField="1" compact="0" outline="0" showAll="0"/>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Sales" fld="5" baseField="0" baseItem="0" numFmtId="3"/>
    <dataField name="Sum of Profit" fld="6" baseField="0" baseItem="0"/>
  </dataFields>
  <formats count="4">
    <format dxfId="569">
      <pivotArea type="all" dataOnly="0" outline="0" fieldPosition="0"/>
    </format>
    <format dxfId="570">
      <pivotArea outline="0" collapsedLevelsAreSubtotals="1" fieldPosition="0"/>
    </format>
    <format dxfId="571">
      <pivotArea field="1" type="button" dataOnly="0" labelOnly="1" outline="0"/>
    </format>
    <format dxfId="572">
      <pivotArea outline="0" fieldPosition="0">
        <references count="1">
          <reference field="4294967294" count="1">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5EA39-49D9-48A9-B2C9-3135908A25F2}" name="State" cacheId="133"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location ref="P2:Q8" firstHeaderRow="1" firstDataRow="1" firstDataCol="1"/>
  <pivotFields count="7">
    <pivotField compact="0" outline="0" showAll="0"/>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1"/>
        <item x="0"/>
        <item x="2"/>
        <item x="4"/>
        <item x="5"/>
        <item x="3"/>
        <item t="default"/>
      </items>
    </pivotField>
    <pivotField dataField="1" compact="0" outline="0" showAll="0"/>
    <pivotField compact="0" outline="0" showAll="0"/>
  </pivotFields>
  <rowFields count="1">
    <field x="4"/>
  </rowFields>
  <rowItems count="6">
    <i>
      <x/>
    </i>
    <i>
      <x v="1"/>
    </i>
    <i>
      <x v="2"/>
    </i>
    <i>
      <x v="3"/>
    </i>
    <i>
      <x v="4"/>
    </i>
    <i>
      <x v="5"/>
    </i>
  </rowItems>
  <colItems count="1">
    <i/>
  </colItems>
  <dataFields count="1">
    <dataField name="Sum of Sales" fld="5" baseField="4" baseItem="0" numFmtId="3"/>
  </dataFields>
  <formats count="4">
    <format dxfId="551">
      <pivotArea type="all" dataOnly="0" outline="0" fieldPosition="0"/>
    </format>
    <format dxfId="552">
      <pivotArea outline="0" collapsedLevelsAreSubtotals="1" fieldPosition="0"/>
    </format>
    <format dxfId="553">
      <pivotArea field="1" type="button" dataOnly="0" labelOnly="1" outline="0"/>
    </format>
    <format dxfId="554">
      <pivotArea outline="0" fieldPosition="0">
        <references count="1">
          <reference field="4294967294" count="1">
            <x v="0"/>
          </reference>
        </references>
      </pivotArea>
    </format>
  </format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6EAC7D-C98F-49DA-AC5B-F65A8FB6D20F}" name="Category" cacheId="133"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location ref="K2:M7" firstHeaderRow="0" firstDataRow="1" firstDataCol="1"/>
  <pivotFields count="7">
    <pivotField compact="0" outline="0" showAll="0"/>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1"/>
        <item x="0"/>
        <item x="2"/>
        <item x="4"/>
        <item x="5"/>
        <item x="3"/>
        <item t="default"/>
      </items>
    </pivotField>
    <pivotField dataField="1" compact="0" outline="0" showAll="0"/>
    <pivotField dataField="1" compact="0" outline="0" showAll="0"/>
  </pivotFields>
  <rowFields count="1">
    <field x="2"/>
  </rowFields>
  <rowItems count="5">
    <i>
      <x v="2"/>
    </i>
    <i>
      <x/>
    </i>
    <i>
      <x v="3"/>
    </i>
    <i>
      <x v="1"/>
    </i>
    <i>
      <x v="4"/>
    </i>
  </rowItems>
  <colFields count="1">
    <field x="-2"/>
  </colFields>
  <colItems count="2">
    <i>
      <x/>
    </i>
    <i i="1">
      <x v="1"/>
    </i>
  </colItems>
  <dataFields count="2">
    <dataField name="Sum of Sales" fld="5" baseField="2" baseItem="0" numFmtId="3"/>
    <dataField name="Sum of Profit" fld="6" baseField="0" baseItem="0"/>
  </dataFields>
  <formats count="4">
    <format dxfId="555">
      <pivotArea type="all" dataOnly="0" outline="0" fieldPosition="0"/>
    </format>
    <format dxfId="556">
      <pivotArea outline="0" collapsedLevelsAreSubtotals="1" fieldPosition="0"/>
    </format>
    <format dxfId="557">
      <pivotArea field="1" type="button" dataOnly="0" labelOnly="1" outline="0"/>
    </format>
    <format dxfId="558">
      <pivotArea outline="0" fieldPosition="0">
        <references count="1">
          <reference field="4294967294" count="1">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0C40A2-7992-4AE2-8EC5-4E0F3A8568B8}" name="Salesperson" cacheId="133"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9">
  <location ref="F2:H9" firstHeaderRow="0" firstDataRow="1" firstDataCol="1"/>
  <pivotFields count="7">
    <pivotField compact="0" outline="0" showAll="0"/>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1"/>
        <item x="0"/>
        <item x="2"/>
        <item x="4"/>
        <item x="5"/>
        <item x="3"/>
        <item t="default"/>
      </items>
    </pivotField>
    <pivotField dataField="1" compact="0" outline="0" showAll="0"/>
    <pivotField dataField="1" compact="0" outline="0" showAll="0"/>
  </pivotFields>
  <rowFields count="1">
    <field x="1"/>
  </rowFields>
  <rowItems count="7">
    <i>
      <x v="5"/>
    </i>
    <i>
      <x v="4"/>
    </i>
    <i>
      <x v="6"/>
    </i>
    <i>
      <x v="3"/>
    </i>
    <i>
      <x v="2"/>
    </i>
    <i>
      <x/>
    </i>
    <i>
      <x v="1"/>
    </i>
  </rowItems>
  <colFields count="1">
    <field x="-2"/>
  </colFields>
  <colItems count="2">
    <i>
      <x/>
    </i>
    <i i="1">
      <x v="1"/>
    </i>
  </colItems>
  <dataFields count="2">
    <dataField name="Sum of Sales" fld="5" baseField="1" baseItem="0" numFmtId="3"/>
    <dataField name="Sum of Profit" fld="6" baseField="1" baseItem="0" numFmtId="3"/>
  </dataFields>
  <formats count="7">
    <format dxfId="559">
      <pivotArea type="all" dataOnly="0" outline="0" fieldPosition="0"/>
    </format>
    <format dxfId="560">
      <pivotArea outline="0" collapsedLevelsAreSubtotals="1" fieldPosition="0"/>
    </format>
    <format dxfId="561">
      <pivotArea field="1" type="button" dataOnly="0" labelOnly="1" outline="0" axis="axisRow" fieldPosition="0"/>
    </format>
    <format dxfId="562">
      <pivotArea dataOnly="0" labelOnly="1" fieldPosition="0">
        <references count="1">
          <reference field="1" count="0"/>
        </references>
      </pivotArea>
    </format>
    <format dxfId="563">
      <pivotArea dataOnly="0" labelOnly="1" outline="0" fieldPosition="0">
        <references count="1">
          <reference field="4294967294" count="2">
            <x v="0"/>
            <x v="1"/>
          </reference>
        </references>
      </pivotArea>
    </format>
    <format dxfId="564">
      <pivotArea outline="0" fieldPosition="0">
        <references count="1">
          <reference field="4294967294" count="1">
            <x v="0"/>
          </reference>
        </references>
      </pivotArea>
    </format>
    <format dxfId="565">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6156CB-1D1E-449B-AD3F-D092F74B11AA}" name="Margin" cacheId="1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3" firstHeaderRow="0" firstDataRow="1" firstDataCol="0"/>
  <pivotFields count="7">
    <pivotField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1"/>
        <item x="0"/>
        <item x="2"/>
        <item x="4"/>
        <item x="5"/>
        <item x="3"/>
        <item t="default"/>
      </items>
    </pivotField>
    <pivotField dataField="1" showAll="0">
      <items count="201">
        <item x="151"/>
        <item x="141"/>
        <item x="108"/>
        <item x="17"/>
        <item x="86"/>
        <item x="77"/>
        <item x="184"/>
        <item x="58"/>
        <item x="164"/>
        <item x="102"/>
        <item x="160"/>
        <item x="91"/>
        <item x="153"/>
        <item x="129"/>
        <item x="85"/>
        <item x="126"/>
        <item x="97"/>
        <item x="188"/>
        <item x="12"/>
        <item x="19"/>
        <item x="14"/>
        <item x="30"/>
        <item x="59"/>
        <item x="66"/>
        <item x="81"/>
        <item x="23"/>
        <item x="154"/>
        <item x="137"/>
        <item x="155"/>
        <item x="11"/>
        <item x="120"/>
        <item x="93"/>
        <item x="169"/>
        <item x="28"/>
        <item x="146"/>
        <item x="197"/>
        <item x="190"/>
        <item x="76"/>
        <item x="157"/>
        <item x="0"/>
        <item x="78"/>
        <item x="189"/>
        <item x="187"/>
        <item x="124"/>
        <item x="90"/>
        <item x="45"/>
        <item x="63"/>
        <item x="147"/>
        <item x="5"/>
        <item x="20"/>
        <item x="62"/>
        <item x="114"/>
        <item x="104"/>
        <item x="46"/>
        <item x="53"/>
        <item x="7"/>
        <item x="33"/>
        <item x="70"/>
        <item x="80"/>
        <item x="68"/>
        <item x="130"/>
        <item x="50"/>
        <item x="194"/>
        <item x="8"/>
        <item x="144"/>
        <item x="3"/>
        <item x="37"/>
        <item x="112"/>
        <item x="15"/>
        <item x="149"/>
        <item x="22"/>
        <item x="98"/>
        <item x="172"/>
        <item x="134"/>
        <item x="94"/>
        <item x="52"/>
        <item x="18"/>
        <item x="101"/>
        <item x="171"/>
        <item x="139"/>
        <item x="71"/>
        <item x="40"/>
        <item x="31"/>
        <item x="152"/>
        <item x="79"/>
        <item x="34"/>
        <item x="142"/>
        <item x="143"/>
        <item x="128"/>
        <item x="138"/>
        <item x="176"/>
        <item x="170"/>
        <item x="87"/>
        <item x="161"/>
        <item x="163"/>
        <item x="168"/>
        <item x="123"/>
        <item x="198"/>
        <item x="179"/>
        <item x="89"/>
        <item x="95"/>
        <item x="158"/>
        <item x="82"/>
        <item x="103"/>
        <item x="109"/>
        <item x="121"/>
        <item x="173"/>
        <item x="196"/>
        <item x="24"/>
        <item x="88"/>
        <item x="48"/>
        <item x="55"/>
        <item x="135"/>
        <item x="83"/>
        <item x="44"/>
        <item x="136"/>
        <item x="166"/>
        <item x="35"/>
        <item x="72"/>
        <item x="140"/>
        <item x="29"/>
        <item x="73"/>
        <item x="156"/>
        <item x="99"/>
        <item x="131"/>
        <item x="84"/>
        <item x="6"/>
        <item x="26"/>
        <item x="105"/>
        <item x="67"/>
        <item x="13"/>
        <item x="27"/>
        <item x="42"/>
        <item x="38"/>
        <item x="118"/>
        <item x="132"/>
        <item x="111"/>
        <item x="69"/>
        <item x="75"/>
        <item x="10"/>
        <item x="185"/>
        <item x="186"/>
        <item x="113"/>
        <item x="41"/>
        <item x="177"/>
        <item x="180"/>
        <item x="195"/>
        <item x="47"/>
        <item x="165"/>
        <item x="181"/>
        <item x="145"/>
        <item x="60"/>
        <item x="110"/>
        <item x="115"/>
        <item x="182"/>
        <item x="106"/>
        <item x="116"/>
        <item x="61"/>
        <item x="36"/>
        <item x="191"/>
        <item x="127"/>
        <item x="65"/>
        <item x="122"/>
        <item x="183"/>
        <item x="96"/>
        <item x="21"/>
        <item x="25"/>
        <item x="133"/>
        <item x="74"/>
        <item x="1"/>
        <item x="16"/>
        <item x="175"/>
        <item x="92"/>
        <item x="125"/>
        <item x="199"/>
        <item x="49"/>
        <item x="148"/>
        <item x="192"/>
        <item x="4"/>
        <item x="117"/>
        <item x="162"/>
        <item x="51"/>
        <item x="64"/>
        <item x="167"/>
        <item x="2"/>
        <item x="57"/>
        <item x="159"/>
        <item x="100"/>
        <item x="178"/>
        <item x="119"/>
        <item x="32"/>
        <item x="174"/>
        <item x="107"/>
        <item x="56"/>
        <item x="39"/>
        <item x="193"/>
        <item x="54"/>
        <item x="150"/>
        <item x="43"/>
        <item x="9"/>
        <item t="default"/>
      </items>
    </pivotField>
    <pivotField dataField="1" showAll="0"/>
  </pivotFields>
  <rowItems count="1">
    <i/>
  </rowItems>
  <colFields count="1">
    <field x="-2"/>
  </colFields>
  <colItems count="2">
    <i>
      <x/>
    </i>
    <i i="1">
      <x v="1"/>
    </i>
  </colItems>
  <dataFields count="2">
    <dataField name="Sum of Sales" fld="5" baseField="0" baseItem="1" numFmtId="3"/>
    <dataField name="Sum of Profit" fld="6" baseField="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B6626784-D87E-4B24-A014-FA502BA6BB9D}" sourceName="Seller">
  <pivotTables>
    <pivotTable tabId="3" name="Month"/>
    <pivotTable tabId="3" name="Margin"/>
    <pivotTable tabId="3" name="Category"/>
    <pivotTable tabId="3" name="State"/>
  </pivotTables>
  <data>
    <tabular pivotCacheId="2040159168">
      <items count="7">
        <i x="5" s="1"/>
        <i x="3" s="1"/>
        <i x="4" s="1"/>
        <i x="0"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0EFCBEC-3ADD-444E-9DFE-73200ED86C9B}" sourceName="Category">
  <pivotTables>
    <pivotTable tabId="3" name="Month"/>
    <pivotTable tabId="3" name="Margin"/>
    <pivotTable tabId="3" name="Salesperson"/>
    <pivotTable tabId="3" name="State"/>
  </pivotTables>
  <data>
    <tabular pivotCacheId="2040159168">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061134C-5671-45A1-8B26-BA036F566055}" sourceName="State">
  <pivotTables>
    <pivotTable tabId="3" name="Margin"/>
    <pivotTable tabId="3" name="Salesperson"/>
    <pivotTable tabId="3" name="Category"/>
    <pivotTable tabId="3" name="Month"/>
    <pivotTable tabId="3" name="State"/>
  </pivotTables>
  <data>
    <tabular pivotCacheId="2040159168">
      <items count="6">
        <i x="1" s="1"/>
        <i x="0"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3731F38F-EA81-4C49-AA74-CA47070A05B7}" cache="Slicer_Seller" caption="Seller" style="Custmize" rowHeight="198000"/>
  <slicer name="Category" xr10:uid="{FD2E15A4-5ACF-4742-9866-9207C91499A0}" cache="Slicer_Category" caption="Category" style="Custmize" rowHeight="241300"/>
  <slicer name="State" xr10:uid="{84C88F0C-3166-4A31-8997-7E10295DA08F}" cache="Slicer_State" caption="State" style="Custmize" rowHeight="19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EACA43-5BCA-44C4-970A-E8398846B17F}" name="Table1" displayName="Table1" ref="A1:G201" totalsRowShown="0" headerRowDxfId="574" headerRowBorderDxfId="582" tableBorderDxfId="583" totalsRowBorderDxfId="581">
  <tableColumns count="7">
    <tableColumn id="1" xr3:uid="{2ED393C0-EE23-459A-B3FB-8384F38EA4F9}" name="Month" dataDxfId="580"/>
    <tableColumn id="2" xr3:uid="{E1299C83-F92D-4019-A042-3D01DD537B0D}" name="Seller" dataDxfId="579"/>
    <tableColumn id="3" xr3:uid="{1D060FEE-86F6-4CAA-89E1-F1574599616D}" name="Category" dataDxfId="578"/>
    <tableColumn id="4" xr3:uid="{22786979-A38C-45CA-8AD5-C0B2A86B6929}" name="Product" dataDxfId="577"/>
    <tableColumn id="5" xr3:uid="{749A5D2A-0568-4B87-B76A-A053ECFE5108}" name="State" dataDxfId="573"/>
    <tableColumn id="6" xr3:uid="{6DB792FF-2CED-44CC-923F-94B0326DE531}" name="Sales" dataDxfId="576"/>
    <tableColumn id="7" xr3:uid="{B593DF54-06D0-429A-A8E9-D743E3BAB793}" name="Profit" dataDxfId="575"/>
  </tableColumns>
  <tableStyleInfo name="TableStyleDark9" showFirstColumn="0" showLastColumn="0" showRowStripes="0"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3">
            <a:lumMod val="40000"/>
            <a:lumOff val="60000"/>
          </a:schemeClr>
        </a:solidFill>
        <a:ln>
          <a:noFill/>
        </a:ln>
        <a:effectLst>
          <a:innerShdw blurRad="38100" dist="38100" dir="19500000">
            <a:schemeClr val="accent3">
              <a:lumMod val="75000"/>
              <a:alpha val="42000"/>
            </a:schemeClr>
          </a:innerShdw>
        </a:effectLst>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FF87-1656-4F3F-92F0-CEE37B03BB97}">
  <dimension ref="B1:AK64"/>
  <sheetViews>
    <sheetView tabSelected="1" zoomScaleNormal="100" workbookViewId="0">
      <selection activeCell="AB41" sqref="AB41"/>
    </sheetView>
  </sheetViews>
  <sheetFormatPr defaultRowHeight="15"/>
  <cols>
    <col min="1" max="1" width="2.140625" style="11" customWidth="1"/>
    <col min="2" max="21" width="9.140625" style="11"/>
    <col min="22" max="22" width="4.42578125" style="11" customWidth="1"/>
    <col min="23" max="23" width="9.140625" style="11"/>
    <col min="24" max="37" width="9.140625" style="29"/>
    <col min="38" max="16384" width="9.140625" style="11"/>
  </cols>
  <sheetData>
    <row r="1" spans="2:14" ht="9" customHeight="1"/>
    <row r="2" spans="2:14" ht="45.75" customHeight="1">
      <c r="B2" s="26" t="s">
        <v>57</v>
      </c>
      <c r="C2" s="13"/>
      <c r="D2" s="13"/>
      <c r="E2" s="13"/>
      <c r="F2" s="13"/>
      <c r="G2" s="13"/>
      <c r="H2" s="13"/>
      <c r="I2" s="13"/>
      <c r="J2" s="13"/>
      <c r="K2" s="13"/>
    </row>
    <row r="3" spans="2:14" ht="15.75">
      <c r="B3" s="27" t="s">
        <v>58</v>
      </c>
      <c r="C3" s="12"/>
      <c r="D3" s="12"/>
    </row>
    <row r="5" spans="2:14" ht="15.75">
      <c r="B5" s="12"/>
    </row>
    <row r="10" spans="2:14">
      <c r="N10" s="25"/>
    </row>
    <row r="37" ht="8.25" customHeight="1"/>
    <row r="38" s="29" customFormat="1"/>
    <row r="39" s="29" customFormat="1"/>
    <row r="40" s="29" customFormat="1"/>
    <row r="41" s="29" customFormat="1"/>
    <row r="42" s="29" customFormat="1"/>
    <row r="43" s="29" customFormat="1"/>
    <row r="44" s="29" customFormat="1"/>
    <row r="45" s="29" customFormat="1"/>
    <row r="46" s="29" customFormat="1"/>
    <row r="47" s="29" customFormat="1"/>
    <row r="48" s="29" customFormat="1"/>
    <row r="49" spans="24:37" s="29" customFormat="1"/>
    <row r="50" spans="24:37" s="29" customFormat="1"/>
    <row r="51" spans="24:37" s="29" customFormat="1"/>
    <row r="52" spans="24:37" s="29" customFormat="1"/>
    <row r="53" spans="24:37" s="29" customFormat="1"/>
    <row r="54" spans="24:37" s="29" customFormat="1"/>
    <row r="55" spans="24:37" s="29" customFormat="1"/>
    <row r="56" spans="24:37" s="29" customFormat="1"/>
    <row r="57" spans="24:37" s="29" customFormat="1"/>
    <row r="58" spans="24:37" s="29" customFormat="1"/>
    <row r="59" spans="24:37" s="28" customFormat="1">
      <c r="X59" s="29"/>
      <c r="Y59" s="29"/>
      <c r="Z59" s="29"/>
      <c r="AA59" s="29"/>
      <c r="AB59" s="29"/>
      <c r="AC59" s="29"/>
      <c r="AD59" s="29"/>
      <c r="AE59" s="29"/>
      <c r="AF59" s="29"/>
      <c r="AG59" s="29"/>
      <c r="AH59" s="29"/>
      <c r="AI59" s="29"/>
      <c r="AJ59" s="29"/>
      <c r="AK59" s="29"/>
    </row>
    <row r="60" spans="24:37" s="28" customFormat="1">
      <c r="X60" s="29"/>
      <c r="Y60" s="29"/>
      <c r="Z60" s="29"/>
      <c r="AA60" s="29"/>
      <c r="AB60" s="29"/>
      <c r="AC60" s="29"/>
      <c r="AD60" s="29"/>
      <c r="AE60" s="29"/>
      <c r="AF60" s="29"/>
      <c r="AG60" s="29"/>
      <c r="AH60" s="29"/>
      <c r="AI60" s="29"/>
      <c r="AJ60" s="29"/>
      <c r="AK60" s="29"/>
    </row>
    <row r="61" spans="24:37" s="28" customFormat="1">
      <c r="X61" s="29"/>
      <c r="Y61" s="29"/>
      <c r="Z61" s="29"/>
      <c r="AA61" s="29"/>
      <c r="AB61" s="29"/>
      <c r="AC61" s="29"/>
      <c r="AD61" s="29"/>
      <c r="AE61" s="29"/>
      <c r="AF61" s="29"/>
      <c r="AG61" s="29"/>
      <c r="AH61" s="29"/>
      <c r="AI61" s="29"/>
      <c r="AJ61" s="29"/>
      <c r="AK61" s="29"/>
    </row>
    <row r="62" spans="24:37" s="28" customFormat="1">
      <c r="X62" s="29"/>
      <c r="Y62" s="29"/>
      <c r="Z62" s="29"/>
      <c r="AA62" s="29"/>
      <c r="AB62" s="29"/>
      <c r="AC62" s="29"/>
      <c r="AD62" s="29"/>
      <c r="AE62" s="29"/>
      <c r="AF62" s="29"/>
      <c r="AG62" s="29"/>
      <c r="AH62" s="29"/>
      <c r="AI62" s="29"/>
      <c r="AJ62" s="29"/>
      <c r="AK62" s="29"/>
    </row>
    <row r="63" spans="24:37" s="28" customFormat="1">
      <c r="X63" s="29"/>
      <c r="Y63" s="29"/>
      <c r="Z63" s="29"/>
      <c r="AA63" s="29"/>
      <c r="AB63" s="29"/>
      <c r="AC63" s="29"/>
      <c r="AD63" s="29"/>
      <c r="AE63" s="29"/>
      <c r="AF63" s="29"/>
      <c r="AG63" s="29"/>
      <c r="AH63" s="29"/>
      <c r="AI63" s="29"/>
      <c r="AJ63" s="29"/>
      <c r="AK63" s="29"/>
    </row>
    <row r="64" spans="24:37" s="28" customFormat="1">
      <c r="X64" s="29"/>
      <c r="Y64" s="29"/>
      <c r="Z64" s="29"/>
      <c r="AA64" s="29"/>
      <c r="AB64" s="29"/>
      <c r="AC64" s="29"/>
      <c r="AD64" s="29"/>
      <c r="AE64" s="29"/>
      <c r="AF64" s="29"/>
      <c r="AG64" s="29"/>
      <c r="AH64" s="29"/>
      <c r="AI64" s="29"/>
      <c r="AJ64" s="29"/>
      <c r="AK64"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opLeftCell="A2" workbookViewId="0">
      <selection activeCell="D20" sqref="D20"/>
    </sheetView>
  </sheetViews>
  <sheetFormatPr defaultRowHeight="15"/>
  <cols>
    <col min="3" max="3" width="11" customWidth="1"/>
    <col min="4" max="4" width="12.140625" bestFit="1" customWidth="1"/>
    <col min="5" max="5" width="12.7109375" style="6" bestFit="1" customWidth="1"/>
  </cols>
  <sheetData>
    <row r="1" spans="1:7">
      <c r="A1" s="2" t="s">
        <v>0</v>
      </c>
      <c r="B1" s="3" t="s">
        <v>1</v>
      </c>
      <c r="C1" s="3" t="s">
        <v>2</v>
      </c>
      <c r="D1" s="3" t="s">
        <v>3</v>
      </c>
      <c r="E1" s="3" t="s">
        <v>4</v>
      </c>
      <c r="F1" s="3" t="s">
        <v>5</v>
      </c>
      <c r="G1" s="4" t="s">
        <v>6</v>
      </c>
    </row>
    <row r="2" spans="1:7">
      <c r="A2" s="5" t="s">
        <v>7</v>
      </c>
      <c r="B2" s="6" t="s">
        <v>8</v>
      </c>
      <c r="C2" s="6" t="s">
        <v>9</v>
      </c>
      <c r="D2" s="6" t="s">
        <v>10</v>
      </c>
      <c r="E2" s="6" t="s">
        <v>56</v>
      </c>
      <c r="F2" s="6">
        <v>2122.15</v>
      </c>
      <c r="G2" s="7">
        <v>1384.86</v>
      </c>
    </row>
    <row r="3" spans="1:7">
      <c r="A3" s="5" t="s">
        <v>11</v>
      </c>
      <c r="B3" s="6" t="s">
        <v>12</v>
      </c>
      <c r="C3" s="6" t="s">
        <v>13</v>
      </c>
      <c r="D3" s="6" t="s">
        <v>14</v>
      </c>
      <c r="E3" s="6" t="s">
        <v>51</v>
      </c>
      <c r="F3" s="6">
        <v>8413.3700000000008</v>
      </c>
      <c r="G3" s="7">
        <v>6642.86</v>
      </c>
    </row>
    <row r="4" spans="1:7">
      <c r="A4" s="5" t="s">
        <v>15</v>
      </c>
      <c r="B4" s="6" t="s">
        <v>16</v>
      </c>
      <c r="C4" s="6" t="s">
        <v>17</v>
      </c>
      <c r="D4" s="6" t="s">
        <v>18</v>
      </c>
      <c r="E4" s="6" t="s">
        <v>54</v>
      </c>
      <c r="F4" s="6">
        <v>9088.41</v>
      </c>
      <c r="G4" s="7">
        <v>4855.3</v>
      </c>
    </row>
    <row r="5" spans="1:7">
      <c r="A5" s="5" t="s">
        <v>19</v>
      </c>
      <c r="B5" s="6" t="s">
        <v>8</v>
      </c>
      <c r="C5" s="6" t="s">
        <v>20</v>
      </c>
      <c r="D5" s="6" t="s">
        <v>21</v>
      </c>
      <c r="E5" s="6" t="s">
        <v>51</v>
      </c>
      <c r="F5" s="6">
        <v>3250.66</v>
      </c>
      <c r="G5" s="7">
        <v>395.36</v>
      </c>
    </row>
    <row r="6" spans="1:7">
      <c r="A6" s="5" t="s">
        <v>22</v>
      </c>
      <c r="B6" s="6" t="s">
        <v>8</v>
      </c>
      <c r="C6" s="6" t="s">
        <v>13</v>
      </c>
      <c r="D6" s="6" t="s">
        <v>23</v>
      </c>
      <c r="E6" s="6" t="s">
        <v>52</v>
      </c>
      <c r="F6" s="6">
        <v>8721.92</v>
      </c>
      <c r="G6" s="7">
        <v>2873.34</v>
      </c>
    </row>
    <row r="7" spans="1:7">
      <c r="A7" s="5" t="s">
        <v>24</v>
      </c>
      <c r="B7" s="6" t="s">
        <v>25</v>
      </c>
      <c r="C7" s="6" t="s">
        <v>20</v>
      </c>
      <c r="D7" s="6" t="s">
        <v>26</v>
      </c>
      <c r="E7" s="6" t="s">
        <v>56</v>
      </c>
      <c r="F7" s="6">
        <v>2361.0700000000002</v>
      </c>
      <c r="G7" s="7">
        <v>126.6</v>
      </c>
    </row>
    <row r="8" spans="1:7">
      <c r="A8" s="5" t="s">
        <v>22</v>
      </c>
      <c r="B8" s="6" t="s">
        <v>27</v>
      </c>
      <c r="C8" s="6" t="s">
        <v>17</v>
      </c>
      <c r="D8" s="6" t="s">
        <v>28</v>
      </c>
      <c r="E8" s="6" t="s">
        <v>53</v>
      </c>
      <c r="F8" s="6">
        <v>6033.49</v>
      </c>
      <c r="G8" s="7">
        <v>713.3</v>
      </c>
    </row>
    <row r="9" spans="1:7">
      <c r="A9" s="5" t="s">
        <v>11</v>
      </c>
      <c r="B9" s="6" t="s">
        <v>8</v>
      </c>
      <c r="C9" s="6" t="s">
        <v>29</v>
      </c>
      <c r="D9" s="6" t="s">
        <v>30</v>
      </c>
      <c r="E9" s="6" t="s">
        <v>51</v>
      </c>
      <c r="F9" s="6">
        <v>2770.26</v>
      </c>
      <c r="G9" s="7">
        <v>633.86</v>
      </c>
    </row>
    <row r="10" spans="1:7">
      <c r="A10" s="5" t="s">
        <v>31</v>
      </c>
      <c r="B10" s="6" t="s">
        <v>8</v>
      </c>
      <c r="C10" s="6" t="s">
        <v>9</v>
      </c>
      <c r="D10" s="6" t="s">
        <v>10</v>
      </c>
      <c r="E10" s="6" t="s">
        <v>52</v>
      </c>
      <c r="F10" s="6">
        <v>3101.1</v>
      </c>
      <c r="G10" s="7">
        <v>1063.08</v>
      </c>
    </row>
    <row r="11" spans="1:7">
      <c r="A11" s="5" t="s">
        <v>32</v>
      </c>
      <c r="B11" s="6" t="s">
        <v>33</v>
      </c>
      <c r="C11" s="6" t="s">
        <v>17</v>
      </c>
      <c r="D11" s="6" t="s">
        <v>28</v>
      </c>
      <c r="E11" s="6" t="s">
        <v>56</v>
      </c>
      <c r="F11" s="6">
        <v>9995.59</v>
      </c>
      <c r="G11" s="7">
        <v>6411.72</v>
      </c>
    </row>
    <row r="12" spans="1:7">
      <c r="A12" s="5" t="s">
        <v>34</v>
      </c>
      <c r="B12" s="6" t="s">
        <v>12</v>
      </c>
      <c r="C12" s="6" t="s">
        <v>29</v>
      </c>
      <c r="D12" s="6" t="s">
        <v>30</v>
      </c>
      <c r="E12" s="6" t="s">
        <v>56</v>
      </c>
      <c r="F12" s="6">
        <v>6751.92</v>
      </c>
      <c r="G12" s="7">
        <v>4074.55</v>
      </c>
    </row>
    <row r="13" spans="1:7">
      <c r="A13" s="5" t="s">
        <v>35</v>
      </c>
      <c r="B13" s="6" t="s">
        <v>25</v>
      </c>
      <c r="C13" s="6" t="s">
        <v>17</v>
      </c>
      <c r="D13" s="6" t="s">
        <v>36</v>
      </c>
      <c r="E13" s="6" t="s">
        <v>54</v>
      </c>
      <c r="F13" s="6">
        <v>1619.29</v>
      </c>
      <c r="G13" s="7">
        <v>1268.3900000000001</v>
      </c>
    </row>
    <row r="14" spans="1:7">
      <c r="A14" s="5" t="s">
        <v>7</v>
      </c>
      <c r="B14" s="6" t="s">
        <v>12</v>
      </c>
      <c r="C14" s="6" t="s">
        <v>29</v>
      </c>
      <c r="D14" s="6" t="s">
        <v>30</v>
      </c>
      <c r="E14" s="6" t="s">
        <v>54</v>
      </c>
      <c r="F14" s="6">
        <v>1062.95</v>
      </c>
      <c r="G14" s="7">
        <v>12.54</v>
      </c>
    </row>
    <row r="15" spans="1:7">
      <c r="A15" s="5" t="s">
        <v>32</v>
      </c>
      <c r="B15" s="6" t="s">
        <v>8</v>
      </c>
      <c r="C15" s="6" t="s">
        <v>13</v>
      </c>
      <c r="D15" s="6" t="s">
        <v>37</v>
      </c>
      <c r="E15" s="6" t="s">
        <v>51</v>
      </c>
      <c r="F15" s="6">
        <v>6399.74</v>
      </c>
      <c r="G15" s="7">
        <v>2725.63</v>
      </c>
    </row>
    <row r="16" spans="1:7">
      <c r="A16" s="5" t="s">
        <v>7</v>
      </c>
      <c r="B16" s="6" t="s">
        <v>8</v>
      </c>
      <c r="C16" s="6" t="s">
        <v>29</v>
      </c>
      <c r="D16" s="6" t="s">
        <v>38</v>
      </c>
      <c r="E16" s="6" t="s">
        <v>52</v>
      </c>
      <c r="F16" s="6">
        <v>1184.17</v>
      </c>
      <c r="G16" s="7">
        <v>1004.27</v>
      </c>
    </row>
    <row r="17" spans="1:7">
      <c r="A17" s="5" t="s">
        <v>31</v>
      </c>
      <c r="B17" s="6" t="s">
        <v>12</v>
      </c>
      <c r="C17" s="6" t="s">
        <v>17</v>
      </c>
      <c r="D17" s="6" t="s">
        <v>36</v>
      </c>
      <c r="E17" s="6" t="s">
        <v>56</v>
      </c>
      <c r="F17" s="6">
        <v>3336.38</v>
      </c>
      <c r="G17" s="7">
        <v>572.85</v>
      </c>
    </row>
    <row r="18" spans="1:7">
      <c r="A18" s="5" t="s">
        <v>31</v>
      </c>
      <c r="B18" s="6" t="s">
        <v>25</v>
      </c>
      <c r="C18" s="6" t="s">
        <v>20</v>
      </c>
      <c r="D18" s="6" t="s">
        <v>39</v>
      </c>
      <c r="E18" s="6" t="s">
        <v>56</v>
      </c>
      <c r="F18" s="6">
        <v>8421.1</v>
      </c>
      <c r="G18" s="7">
        <v>831.55</v>
      </c>
    </row>
    <row r="19" spans="1:7">
      <c r="A19" s="5" t="s">
        <v>31</v>
      </c>
      <c r="B19" s="6" t="s">
        <v>25</v>
      </c>
      <c r="C19" s="6" t="s">
        <v>13</v>
      </c>
      <c r="D19" s="6" t="s">
        <v>40</v>
      </c>
      <c r="E19" s="6" t="s">
        <v>53</v>
      </c>
      <c r="F19" s="6">
        <v>455.63</v>
      </c>
      <c r="G19" s="7">
        <v>319.60000000000002</v>
      </c>
    </row>
    <row r="20" spans="1:7">
      <c r="A20" s="5" t="s">
        <v>7</v>
      </c>
      <c r="B20" s="6" t="s">
        <v>33</v>
      </c>
      <c r="C20" s="6" t="s">
        <v>17</v>
      </c>
      <c r="D20" s="6" t="s">
        <v>36</v>
      </c>
      <c r="E20" s="6" t="s">
        <v>52</v>
      </c>
      <c r="F20" s="6">
        <v>3638.37</v>
      </c>
      <c r="G20" s="7">
        <v>3250.9</v>
      </c>
    </row>
    <row r="21" spans="1:7">
      <c r="A21" s="5" t="s">
        <v>34</v>
      </c>
      <c r="B21" s="6" t="s">
        <v>12</v>
      </c>
      <c r="C21" s="6" t="s">
        <v>9</v>
      </c>
      <c r="D21" s="6" t="s">
        <v>41</v>
      </c>
      <c r="E21" s="6" t="s">
        <v>56</v>
      </c>
      <c r="F21" s="6">
        <v>1147.8399999999999</v>
      </c>
      <c r="G21" s="7">
        <v>888.28</v>
      </c>
    </row>
    <row r="22" spans="1:7">
      <c r="A22" s="5" t="s">
        <v>15</v>
      </c>
      <c r="B22" s="6" t="s">
        <v>33</v>
      </c>
      <c r="C22" s="6" t="s">
        <v>9</v>
      </c>
      <c r="D22" s="6" t="s">
        <v>10</v>
      </c>
      <c r="E22" s="6" t="s">
        <v>55</v>
      </c>
      <c r="F22" s="6">
        <v>2413.4499999999998</v>
      </c>
      <c r="G22" s="7">
        <v>254.14</v>
      </c>
    </row>
    <row r="23" spans="1:7">
      <c r="A23" s="5" t="s">
        <v>19</v>
      </c>
      <c r="B23" s="6" t="s">
        <v>25</v>
      </c>
      <c r="C23" s="6" t="s">
        <v>13</v>
      </c>
      <c r="D23" s="6" t="s">
        <v>14</v>
      </c>
      <c r="E23" s="6" t="s">
        <v>52</v>
      </c>
      <c r="F23" s="6">
        <v>8105.44</v>
      </c>
      <c r="G23" s="7">
        <v>6249.24</v>
      </c>
    </row>
    <row r="24" spans="1:7">
      <c r="A24" s="5" t="s">
        <v>24</v>
      </c>
      <c r="B24" s="6" t="s">
        <v>42</v>
      </c>
      <c r="C24" s="6" t="s">
        <v>29</v>
      </c>
      <c r="D24" s="6" t="s">
        <v>43</v>
      </c>
      <c r="E24" s="6" t="s">
        <v>52</v>
      </c>
      <c r="F24" s="6">
        <v>3481.09</v>
      </c>
      <c r="G24" s="7">
        <v>1954.98</v>
      </c>
    </row>
    <row r="25" spans="1:7">
      <c r="A25" s="5" t="s">
        <v>34</v>
      </c>
      <c r="B25" s="6" t="s">
        <v>16</v>
      </c>
      <c r="C25" s="6" t="s">
        <v>9</v>
      </c>
      <c r="D25" s="6" t="s">
        <v>44</v>
      </c>
      <c r="E25" s="6" t="s">
        <v>56</v>
      </c>
      <c r="F25" s="6">
        <v>1366.9</v>
      </c>
      <c r="G25" s="7">
        <v>741.2</v>
      </c>
    </row>
    <row r="26" spans="1:7">
      <c r="A26" s="5" t="s">
        <v>19</v>
      </c>
      <c r="B26" s="6" t="s">
        <v>25</v>
      </c>
      <c r="C26" s="6" t="s">
        <v>13</v>
      </c>
      <c r="D26" s="6" t="s">
        <v>23</v>
      </c>
      <c r="E26" s="6" t="s">
        <v>53</v>
      </c>
      <c r="F26" s="6">
        <v>5313.49</v>
      </c>
      <c r="G26" s="7">
        <v>3318.13</v>
      </c>
    </row>
    <row r="27" spans="1:7">
      <c r="A27" s="5" t="s">
        <v>45</v>
      </c>
      <c r="B27" s="6" t="s">
        <v>8</v>
      </c>
      <c r="C27" s="6" t="s">
        <v>17</v>
      </c>
      <c r="D27" s="6" t="s">
        <v>46</v>
      </c>
      <c r="E27" s="6" t="s">
        <v>51</v>
      </c>
      <c r="F27" s="6">
        <v>8291.9500000000007</v>
      </c>
      <c r="G27" s="7">
        <v>6119.23</v>
      </c>
    </row>
    <row r="28" spans="1:7">
      <c r="A28" s="5" t="s">
        <v>32</v>
      </c>
      <c r="B28" s="6" t="s">
        <v>16</v>
      </c>
      <c r="C28" s="6" t="s">
        <v>17</v>
      </c>
      <c r="D28" s="6" t="s">
        <v>28</v>
      </c>
      <c r="E28" s="6" t="s">
        <v>53</v>
      </c>
      <c r="F28" s="6">
        <v>6144.45</v>
      </c>
      <c r="G28" s="7">
        <v>3992.38</v>
      </c>
    </row>
    <row r="29" spans="1:7">
      <c r="A29" s="5" t="s">
        <v>15</v>
      </c>
      <c r="B29" s="6" t="s">
        <v>8</v>
      </c>
      <c r="C29" s="6" t="s">
        <v>9</v>
      </c>
      <c r="D29" s="6" t="s">
        <v>47</v>
      </c>
      <c r="E29" s="6" t="s">
        <v>53</v>
      </c>
      <c r="F29" s="6">
        <v>6458.2</v>
      </c>
      <c r="G29" s="7">
        <v>585.11</v>
      </c>
    </row>
    <row r="30" spans="1:7">
      <c r="A30" s="5" t="s">
        <v>7</v>
      </c>
      <c r="B30" s="6" t="s">
        <v>8</v>
      </c>
      <c r="C30" s="6" t="s">
        <v>13</v>
      </c>
      <c r="D30" s="6" t="s">
        <v>14</v>
      </c>
      <c r="E30" s="6" t="s">
        <v>56</v>
      </c>
      <c r="F30" s="6">
        <v>1714.15</v>
      </c>
      <c r="G30" s="7">
        <v>1408.89</v>
      </c>
    </row>
    <row r="31" spans="1:7">
      <c r="A31" s="5" t="s">
        <v>48</v>
      </c>
      <c r="B31" s="6" t="s">
        <v>25</v>
      </c>
      <c r="C31" s="6" t="s">
        <v>17</v>
      </c>
      <c r="D31" s="6" t="s">
        <v>28</v>
      </c>
      <c r="E31" s="6" t="s">
        <v>54</v>
      </c>
      <c r="F31" s="6">
        <v>5708.29</v>
      </c>
      <c r="G31" s="7">
        <v>289.67</v>
      </c>
    </row>
    <row r="32" spans="1:7">
      <c r="A32" s="5" t="s">
        <v>15</v>
      </c>
      <c r="B32" s="6" t="s">
        <v>42</v>
      </c>
      <c r="C32" s="6" t="s">
        <v>13</v>
      </c>
      <c r="D32" s="6" t="s">
        <v>37</v>
      </c>
      <c r="E32" s="6" t="s">
        <v>56</v>
      </c>
      <c r="F32" s="6">
        <v>1251.78</v>
      </c>
      <c r="G32" s="7">
        <v>478.76</v>
      </c>
    </row>
    <row r="33" spans="1:7">
      <c r="A33" s="5" t="s">
        <v>34</v>
      </c>
      <c r="B33" s="6" t="s">
        <v>16</v>
      </c>
      <c r="C33" s="6" t="s">
        <v>20</v>
      </c>
      <c r="D33" s="6" t="s">
        <v>21</v>
      </c>
      <c r="E33" s="6" t="s">
        <v>56</v>
      </c>
      <c r="F33" s="6">
        <v>3720.62</v>
      </c>
      <c r="G33" s="7">
        <v>2228.4299999999998</v>
      </c>
    </row>
    <row r="34" spans="1:7">
      <c r="A34" s="5" t="s">
        <v>24</v>
      </c>
      <c r="B34" s="6" t="s">
        <v>25</v>
      </c>
      <c r="C34" s="6" t="s">
        <v>17</v>
      </c>
      <c r="D34" s="6" t="s">
        <v>28</v>
      </c>
      <c r="E34" s="6" t="s">
        <v>51</v>
      </c>
      <c r="F34" s="6">
        <v>9523.52</v>
      </c>
      <c r="G34" s="7">
        <v>3268.02</v>
      </c>
    </row>
    <row r="35" spans="1:7">
      <c r="A35" s="5" t="s">
        <v>34</v>
      </c>
      <c r="B35" s="6" t="s">
        <v>25</v>
      </c>
      <c r="C35" s="6" t="s">
        <v>9</v>
      </c>
      <c r="D35" s="6" t="s">
        <v>44</v>
      </c>
      <c r="E35" s="6" t="s">
        <v>56</v>
      </c>
      <c r="F35" s="6">
        <v>2774.29</v>
      </c>
      <c r="G35" s="7">
        <v>454.3</v>
      </c>
    </row>
    <row r="36" spans="1:7">
      <c r="A36" s="5" t="s">
        <v>31</v>
      </c>
      <c r="B36" s="6" t="s">
        <v>42</v>
      </c>
      <c r="C36" s="6" t="s">
        <v>9</v>
      </c>
      <c r="D36" s="6" t="s">
        <v>47</v>
      </c>
      <c r="E36" s="6" t="s">
        <v>52</v>
      </c>
      <c r="F36" s="6">
        <v>3788.17</v>
      </c>
      <c r="G36" s="7">
        <v>2227.1799999999998</v>
      </c>
    </row>
    <row r="37" spans="1:7">
      <c r="A37" s="5" t="s">
        <v>31</v>
      </c>
      <c r="B37" s="6" t="s">
        <v>27</v>
      </c>
      <c r="C37" s="6" t="s">
        <v>20</v>
      </c>
      <c r="D37" s="6" t="s">
        <v>21</v>
      </c>
      <c r="E37" s="6" t="s">
        <v>53</v>
      </c>
      <c r="F37" s="6">
        <v>5553.06</v>
      </c>
      <c r="G37" s="7">
        <v>2256.86</v>
      </c>
    </row>
    <row r="38" spans="1:7">
      <c r="A38" s="5" t="s">
        <v>15</v>
      </c>
      <c r="B38" s="6" t="s">
        <v>42</v>
      </c>
      <c r="C38" s="6" t="s">
        <v>9</v>
      </c>
      <c r="D38" s="6" t="s">
        <v>41</v>
      </c>
      <c r="E38" s="6" t="s">
        <v>55</v>
      </c>
      <c r="F38" s="6">
        <v>7640.85</v>
      </c>
      <c r="G38" s="7">
        <v>4524.8599999999997</v>
      </c>
    </row>
    <row r="39" spans="1:7">
      <c r="A39" s="5" t="s">
        <v>24</v>
      </c>
      <c r="B39" s="6" t="s">
        <v>16</v>
      </c>
      <c r="C39" s="6" t="s">
        <v>9</v>
      </c>
      <c r="D39" s="6" t="s">
        <v>41</v>
      </c>
      <c r="E39" s="6" t="s">
        <v>55</v>
      </c>
      <c r="F39" s="6">
        <v>3304.9</v>
      </c>
      <c r="G39" s="7">
        <v>1529.44</v>
      </c>
    </row>
    <row r="40" spans="1:7">
      <c r="A40" s="5" t="s">
        <v>22</v>
      </c>
      <c r="B40" s="6" t="s">
        <v>42</v>
      </c>
      <c r="C40" s="6" t="s">
        <v>29</v>
      </c>
      <c r="D40" s="6" t="s">
        <v>30</v>
      </c>
      <c r="E40" s="6" t="s">
        <v>51</v>
      </c>
      <c r="F40" s="6">
        <v>6488.17</v>
      </c>
      <c r="G40" s="7">
        <v>3978.21</v>
      </c>
    </row>
    <row r="41" spans="1:7">
      <c r="A41" s="5" t="s">
        <v>48</v>
      </c>
      <c r="B41" s="6" t="s">
        <v>33</v>
      </c>
      <c r="C41" s="6" t="s">
        <v>9</v>
      </c>
      <c r="D41" s="6" t="s">
        <v>47</v>
      </c>
      <c r="E41" s="6" t="s">
        <v>55</v>
      </c>
      <c r="F41" s="6">
        <v>9839.82</v>
      </c>
      <c r="G41" s="7">
        <v>3939.1</v>
      </c>
    </row>
    <row r="42" spans="1:7">
      <c r="A42" s="5" t="s">
        <v>19</v>
      </c>
      <c r="B42" s="6" t="s">
        <v>25</v>
      </c>
      <c r="C42" s="6" t="s">
        <v>13</v>
      </c>
      <c r="D42" s="6" t="s">
        <v>14</v>
      </c>
      <c r="E42" s="6" t="s">
        <v>51</v>
      </c>
      <c r="F42" s="6">
        <v>3712.82</v>
      </c>
      <c r="G42" s="7">
        <v>3263.23</v>
      </c>
    </row>
    <row r="43" spans="1:7">
      <c r="A43" s="5" t="s">
        <v>32</v>
      </c>
      <c r="B43" s="6" t="s">
        <v>33</v>
      </c>
      <c r="C43" s="6" t="s">
        <v>17</v>
      </c>
      <c r="D43" s="6" t="s">
        <v>36</v>
      </c>
      <c r="E43" s="6" t="s">
        <v>56</v>
      </c>
      <c r="F43" s="6">
        <v>6866.73</v>
      </c>
      <c r="G43" s="7">
        <v>4423.2700000000004</v>
      </c>
    </row>
    <row r="44" spans="1:7">
      <c r="A44" s="5" t="s">
        <v>24</v>
      </c>
      <c r="B44" s="6" t="s">
        <v>42</v>
      </c>
      <c r="C44" s="6" t="s">
        <v>20</v>
      </c>
      <c r="D44" s="6" t="s">
        <v>26</v>
      </c>
      <c r="E44" s="6" t="s">
        <v>56</v>
      </c>
      <c r="F44" s="6">
        <v>6460.53</v>
      </c>
      <c r="G44" s="7">
        <v>745.41</v>
      </c>
    </row>
    <row r="45" spans="1:7">
      <c r="A45" s="5" t="s">
        <v>7</v>
      </c>
      <c r="B45" s="6" t="s">
        <v>16</v>
      </c>
      <c r="C45" s="6" t="s">
        <v>9</v>
      </c>
      <c r="D45" s="6" t="s">
        <v>47</v>
      </c>
      <c r="E45" s="6" t="s">
        <v>54</v>
      </c>
      <c r="F45" s="6">
        <v>9990.16</v>
      </c>
      <c r="G45" s="7">
        <v>7152.55</v>
      </c>
    </row>
    <row r="46" spans="1:7">
      <c r="A46" s="5" t="s">
        <v>22</v>
      </c>
      <c r="B46" s="6" t="s">
        <v>25</v>
      </c>
      <c r="C46" s="6" t="s">
        <v>13</v>
      </c>
      <c r="D46" s="6" t="s">
        <v>40</v>
      </c>
      <c r="E46" s="6" t="s">
        <v>56</v>
      </c>
      <c r="F46" s="6">
        <v>5484.24</v>
      </c>
      <c r="G46" s="7">
        <v>1310.53</v>
      </c>
    </row>
    <row r="47" spans="1:7">
      <c r="A47" s="5" t="s">
        <v>32</v>
      </c>
      <c r="B47" s="6" t="s">
        <v>27</v>
      </c>
      <c r="C47" s="6" t="s">
        <v>29</v>
      </c>
      <c r="D47" s="6" t="s">
        <v>43</v>
      </c>
      <c r="E47" s="6" t="s">
        <v>55</v>
      </c>
      <c r="F47" s="6">
        <v>2308.25</v>
      </c>
      <c r="G47" s="7">
        <v>1842.98</v>
      </c>
    </row>
    <row r="48" spans="1:7">
      <c r="A48" s="5" t="s">
        <v>11</v>
      </c>
      <c r="B48" s="6" t="s">
        <v>33</v>
      </c>
      <c r="C48" s="6" t="s">
        <v>29</v>
      </c>
      <c r="D48" s="6" t="s">
        <v>38</v>
      </c>
      <c r="E48" s="6" t="s">
        <v>54</v>
      </c>
      <c r="F48" s="6">
        <v>2676.37</v>
      </c>
      <c r="G48" s="7">
        <v>1010.73</v>
      </c>
    </row>
    <row r="49" spans="1:7">
      <c r="A49" s="5" t="s">
        <v>35</v>
      </c>
      <c r="B49" s="6" t="s">
        <v>42</v>
      </c>
      <c r="C49" s="6" t="s">
        <v>17</v>
      </c>
      <c r="D49" s="6" t="s">
        <v>18</v>
      </c>
      <c r="E49" s="6" t="s">
        <v>55</v>
      </c>
      <c r="F49" s="6">
        <v>7227.06</v>
      </c>
      <c r="G49" s="7">
        <v>5149.08</v>
      </c>
    </row>
    <row r="50" spans="1:7">
      <c r="A50" s="5" t="s">
        <v>31</v>
      </c>
      <c r="B50" s="6" t="s">
        <v>27</v>
      </c>
      <c r="C50" s="6" t="s">
        <v>29</v>
      </c>
      <c r="D50" s="6" t="s">
        <v>43</v>
      </c>
      <c r="E50" s="6" t="s">
        <v>52</v>
      </c>
      <c r="F50" s="6">
        <v>5372.31</v>
      </c>
      <c r="G50" s="7">
        <v>4233.07</v>
      </c>
    </row>
    <row r="51" spans="1:7">
      <c r="A51" s="5" t="s">
        <v>31</v>
      </c>
      <c r="B51" s="6" t="s">
        <v>33</v>
      </c>
      <c r="C51" s="6" t="s">
        <v>29</v>
      </c>
      <c r="D51" s="6" t="s">
        <v>30</v>
      </c>
      <c r="E51" s="6" t="s">
        <v>54</v>
      </c>
      <c r="F51" s="6">
        <v>8701.17</v>
      </c>
      <c r="G51" s="7">
        <v>4410.42</v>
      </c>
    </row>
    <row r="52" spans="1:7">
      <c r="A52" s="5" t="s">
        <v>15</v>
      </c>
      <c r="B52" s="6" t="s">
        <v>42</v>
      </c>
      <c r="C52" s="6" t="s">
        <v>17</v>
      </c>
      <c r="D52" s="6" t="s">
        <v>46</v>
      </c>
      <c r="E52" s="6" t="s">
        <v>55</v>
      </c>
      <c r="F52" s="6">
        <v>3021.68</v>
      </c>
      <c r="G52" s="7">
        <v>655.8</v>
      </c>
    </row>
    <row r="53" spans="1:7">
      <c r="A53" s="5" t="s">
        <v>22</v>
      </c>
      <c r="B53" s="6" t="s">
        <v>27</v>
      </c>
      <c r="C53" s="6" t="s">
        <v>29</v>
      </c>
      <c r="D53" s="6" t="s">
        <v>43</v>
      </c>
      <c r="E53" s="6" t="s">
        <v>55</v>
      </c>
      <c r="F53" s="6">
        <v>8956.6299999999992</v>
      </c>
      <c r="G53" s="7">
        <v>4038.86</v>
      </c>
    </row>
    <row r="54" spans="1:7">
      <c r="A54" s="5" t="s">
        <v>32</v>
      </c>
      <c r="B54" s="6" t="s">
        <v>33</v>
      </c>
      <c r="C54" s="6" t="s">
        <v>13</v>
      </c>
      <c r="D54" s="6" t="s">
        <v>37</v>
      </c>
      <c r="E54" s="6" t="s">
        <v>56</v>
      </c>
      <c r="F54" s="6">
        <v>3598.37</v>
      </c>
      <c r="G54" s="7">
        <v>2396.0500000000002</v>
      </c>
    </row>
    <row r="55" spans="1:7">
      <c r="A55" s="5" t="s">
        <v>48</v>
      </c>
      <c r="B55" s="6" t="s">
        <v>12</v>
      </c>
      <c r="C55" s="6" t="s">
        <v>17</v>
      </c>
      <c r="D55" s="6" t="s">
        <v>36</v>
      </c>
      <c r="E55" s="6" t="s">
        <v>55</v>
      </c>
      <c r="F55" s="6">
        <v>2727.34</v>
      </c>
      <c r="G55" s="7">
        <v>1513.75</v>
      </c>
    </row>
    <row r="56" spans="1:7">
      <c r="A56" s="5" t="s">
        <v>24</v>
      </c>
      <c r="B56" s="6" t="s">
        <v>8</v>
      </c>
      <c r="C56" s="6" t="s">
        <v>20</v>
      </c>
      <c r="D56" s="6" t="s">
        <v>49</v>
      </c>
      <c r="E56" s="6" t="s">
        <v>56</v>
      </c>
      <c r="F56" s="6">
        <v>9937.5499999999993</v>
      </c>
      <c r="G56" s="7">
        <v>7188.04</v>
      </c>
    </row>
    <row r="57" spans="1:7">
      <c r="A57" s="5" t="s">
        <v>11</v>
      </c>
      <c r="B57" s="6" t="s">
        <v>25</v>
      </c>
      <c r="C57" s="6" t="s">
        <v>13</v>
      </c>
      <c r="D57" s="6" t="s">
        <v>14</v>
      </c>
      <c r="E57" s="6" t="s">
        <v>56</v>
      </c>
      <c r="F57" s="6">
        <v>5381.29</v>
      </c>
      <c r="G57" s="7">
        <v>1610.64</v>
      </c>
    </row>
    <row r="58" spans="1:7">
      <c r="A58" s="5" t="s">
        <v>34</v>
      </c>
      <c r="B58" s="6" t="s">
        <v>12</v>
      </c>
      <c r="C58" s="6" t="s">
        <v>29</v>
      </c>
      <c r="D58" s="6" t="s">
        <v>30</v>
      </c>
      <c r="E58" s="6" t="s">
        <v>56</v>
      </c>
      <c r="F58" s="6">
        <v>9712.16</v>
      </c>
      <c r="G58" s="7">
        <v>6861.75</v>
      </c>
    </row>
    <row r="59" spans="1:7">
      <c r="A59" s="5" t="s">
        <v>31</v>
      </c>
      <c r="B59" s="6" t="s">
        <v>25</v>
      </c>
      <c r="C59" s="6" t="s">
        <v>29</v>
      </c>
      <c r="D59" s="6" t="s">
        <v>30</v>
      </c>
      <c r="E59" s="6" t="s">
        <v>51</v>
      </c>
      <c r="F59" s="6">
        <v>9104.2900000000009</v>
      </c>
      <c r="G59" s="7">
        <v>4342.49</v>
      </c>
    </row>
    <row r="60" spans="1:7">
      <c r="A60" s="5" t="s">
        <v>22</v>
      </c>
      <c r="B60" s="6" t="s">
        <v>8</v>
      </c>
      <c r="C60" s="6" t="s">
        <v>13</v>
      </c>
      <c r="D60" s="6" t="s">
        <v>40</v>
      </c>
      <c r="E60" s="6" t="s">
        <v>56</v>
      </c>
      <c r="F60" s="6">
        <v>612.22</v>
      </c>
      <c r="G60" s="7">
        <v>81.2</v>
      </c>
    </row>
    <row r="61" spans="1:7">
      <c r="A61" s="5" t="s">
        <v>32</v>
      </c>
      <c r="B61" s="6" t="s">
        <v>12</v>
      </c>
      <c r="C61" s="6" t="s">
        <v>20</v>
      </c>
      <c r="D61" s="6" t="s">
        <v>21</v>
      </c>
      <c r="E61" s="6" t="s">
        <v>56</v>
      </c>
      <c r="F61" s="6">
        <v>1254.8</v>
      </c>
      <c r="G61" s="7">
        <v>348.34</v>
      </c>
    </row>
    <row r="62" spans="1:7">
      <c r="A62" s="5" t="s">
        <v>15</v>
      </c>
      <c r="B62" s="6" t="s">
        <v>8</v>
      </c>
      <c r="C62" s="6" t="s">
        <v>29</v>
      </c>
      <c r="D62" s="6" t="s">
        <v>38</v>
      </c>
      <c r="E62" s="6" t="s">
        <v>54</v>
      </c>
      <c r="F62" s="6">
        <v>7302.14</v>
      </c>
      <c r="G62" s="7">
        <v>212.01</v>
      </c>
    </row>
    <row r="63" spans="1:7">
      <c r="A63" s="5" t="s">
        <v>48</v>
      </c>
      <c r="B63" s="6" t="s">
        <v>27</v>
      </c>
      <c r="C63" s="6" t="s">
        <v>29</v>
      </c>
      <c r="D63" s="6" t="s">
        <v>30</v>
      </c>
      <c r="E63" s="6" t="s">
        <v>53</v>
      </c>
      <c r="F63" s="6">
        <v>7622.37</v>
      </c>
      <c r="G63" s="7">
        <v>4974.68</v>
      </c>
    </row>
    <row r="64" spans="1:7">
      <c r="A64" s="5" t="s">
        <v>7</v>
      </c>
      <c r="B64" s="6" t="s">
        <v>27</v>
      </c>
      <c r="C64" s="6" t="s">
        <v>17</v>
      </c>
      <c r="D64" s="6" t="s">
        <v>36</v>
      </c>
      <c r="E64" s="6" t="s">
        <v>55</v>
      </c>
      <c r="F64" s="6">
        <v>2560.33</v>
      </c>
      <c r="G64" s="7">
        <v>1580.31</v>
      </c>
    </row>
    <row r="65" spans="1:7">
      <c r="A65" s="5" t="s">
        <v>7</v>
      </c>
      <c r="B65" s="6" t="s">
        <v>8</v>
      </c>
      <c r="C65" s="6" t="s">
        <v>20</v>
      </c>
      <c r="D65" s="6" t="s">
        <v>21</v>
      </c>
      <c r="E65" s="6" t="s">
        <v>56</v>
      </c>
      <c r="F65" s="6">
        <v>2340.3000000000002</v>
      </c>
      <c r="G65" s="7">
        <v>297.27</v>
      </c>
    </row>
    <row r="66" spans="1:7">
      <c r="A66" s="5" t="s">
        <v>24</v>
      </c>
      <c r="B66" s="6" t="s">
        <v>33</v>
      </c>
      <c r="C66" s="6" t="s">
        <v>13</v>
      </c>
      <c r="D66" s="6" t="s">
        <v>40</v>
      </c>
      <c r="E66" s="6" t="s">
        <v>54</v>
      </c>
      <c r="F66" s="6">
        <v>8967.25</v>
      </c>
      <c r="G66" s="7">
        <v>1088.21</v>
      </c>
    </row>
    <row r="67" spans="1:7">
      <c r="A67" s="5" t="s">
        <v>45</v>
      </c>
      <c r="B67" s="6" t="s">
        <v>33</v>
      </c>
      <c r="C67" s="6" t="s">
        <v>9</v>
      </c>
      <c r="D67" s="6" t="s">
        <v>41</v>
      </c>
      <c r="E67" s="6" t="s">
        <v>54</v>
      </c>
      <c r="F67" s="6">
        <v>7815.24</v>
      </c>
      <c r="G67" s="7">
        <v>4640.09</v>
      </c>
    </row>
    <row r="68" spans="1:7">
      <c r="A68" s="5" t="s">
        <v>45</v>
      </c>
      <c r="B68" s="6" t="s">
        <v>16</v>
      </c>
      <c r="C68" s="6" t="s">
        <v>13</v>
      </c>
      <c r="D68" s="6" t="s">
        <v>23</v>
      </c>
      <c r="E68" s="6" t="s">
        <v>54</v>
      </c>
      <c r="F68" s="6">
        <v>1269.5999999999999</v>
      </c>
      <c r="G68" s="7">
        <v>1097.05</v>
      </c>
    </row>
    <row r="69" spans="1:7">
      <c r="A69" s="5" t="s">
        <v>31</v>
      </c>
      <c r="B69" s="6" t="s">
        <v>27</v>
      </c>
      <c r="C69" s="6" t="s">
        <v>29</v>
      </c>
      <c r="D69" s="6" t="s">
        <v>50</v>
      </c>
      <c r="E69" s="6" t="s">
        <v>51</v>
      </c>
      <c r="F69" s="6">
        <v>6333.05</v>
      </c>
      <c r="G69" s="7">
        <v>4493.8100000000004</v>
      </c>
    </row>
    <row r="70" spans="1:7">
      <c r="A70" s="5" t="s">
        <v>15</v>
      </c>
      <c r="B70" s="6" t="s">
        <v>12</v>
      </c>
      <c r="C70" s="6" t="s">
        <v>17</v>
      </c>
      <c r="D70" s="6" t="s">
        <v>28</v>
      </c>
      <c r="E70" s="6" t="s">
        <v>54</v>
      </c>
      <c r="F70" s="6">
        <v>2894.66</v>
      </c>
      <c r="G70" s="7">
        <v>2417.04</v>
      </c>
    </row>
    <row r="71" spans="1:7">
      <c r="A71" s="5" t="s">
        <v>15</v>
      </c>
      <c r="B71" s="6" t="s">
        <v>33</v>
      </c>
      <c r="C71" s="6" t="s">
        <v>13</v>
      </c>
      <c r="D71" s="6" t="s">
        <v>14</v>
      </c>
      <c r="E71" s="6" t="s">
        <v>56</v>
      </c>
      <c r="F71" s="6">
        <v>6710.53</v>
      </c>
      <c r="G71" s="7">
        <v>4605.67</v>
      </c>
    </row>
    <row r="72" spans="1:7">
      <c r="A72" s="5" t="s">
        <v>11</v>
      </c>
      <c r="B72" s="6" t="s">
        <v>27</v>
      </c>
      <c r="C72" s="6" t="s">
        <v>20</v>
      </c>
      <c r="D72" s="6" t="s">
        <v>26</v>
      </c>
      <c r="E72" s="6" t="s">
        <v>55</v>
      </c>
      <c r="F72" s="6">
        <v>2832.91</v>
      </c>
      <c r="G72" s="7">
        <v>2464.64</v>
      </c>
    </row>
    <row r="73" spans="1:7">
      <c r="A73" s="5" t="s">
        <v>31</v>
      </c>
      <c r="B73" s="6" t="s">
        <v>33</v>
      </c>
      <c r="C73" s="6" t="s">
        <v>20</v>
      </c>
      <c r="D73" s="6" t="s">
        <v>49</v>
      </c>
      <c r="E73" s="6" t="s">
        <v>54</v>
      </c>
      <c r="F73" s="6">
        <v>3711.91</v>
      </c>
      <c r="G73" s="7">
        <v>911.44</v>
      </c>
    </row>
    <row r="74" spans="1:7">
      <c r="A74" s="5" t="s">
        <v>34</v>
      </c>
      <c r="B74" s="6" t="s">
        <v>16</v>
      </c>
      <c r="C74" s="6" t="s">
        <v>17</v>
      </c>
      <c r="D74" s="6" t="s">
        <v>28</v>
      </c>
      <c r="E74" s="6" t="s">
        <v>53</v>
      </c>
      <c r="F74" s="6">
        <v>5574.28</v>
      </c>
      <c r="G74" s="7">
        <v>697.25</v>
      </c>
    </row>
    <row r="75" spans="1:7">
      <c r="A75" s="5" t="s">
        <v>35</v>
      </c>
      <c r="B75" s="6" t="s">
        <v>27</v>
      </c>
      <c r="C75" s="6" t="s">
        <v>13</v>
      </c>
      <c r="D75" s="6" t="s">
        <v>23</v>
      </c>
      <c r="E75" s="6" t="s">
        <v>51</v>
      </c>
      <c r="F75" s="6">
        <v>5732.96</v>
      </c>
      <c r="G75" s="7">
        <v>195.59</v>
      </c>
    </row>
    <row r="76" spans="1:7">
      <c r="A76" s="5" t="s">
        <v>11</v>
      </c>
      <c r="B76" s="6" t="s">
        <v>42</v>
      </c>
      <c r="C76" s="6" t="s">
        <v>29</v>
      </c>
      <c r="D76" s="6" t="s">
        <v>30</v>
      </c>
      <c r="E76" s="6" t="s">
        <v>56</v>
      </c>
      <c r="F76" s="6">
        <v>8381.41</v>
      </c>
      <c r="G76" s="7">
        <v>6322.48</v>
      </c>
    </row>
    <row r="77" spans="1:7">
      <c r="A77" s="5" t="s">
        <v>31</v>
      </c>
      <c r="B77" s="6" t="s">
        <v>16</v>
      </c>
      <c r="C77" s="6" t="s">
        <v>13</v>
      </c>
      <c r="D77" s="6" t="s">
        <v>40</v>
      </c>
      <c r="E77" s="6" t="s">
        <v>53</v>
      </c>
      <c r="F77" s="6">
        <v>6715.85</v>
      </c>
      <c r="G77" s="7">
        <v>5193.37</v>
      </c>
    </row>
    <row r="78" spans="1:7">
      <c r="A78" s="5" t="s">
        <v>35</v>
      </c>
      <c r="B78" s="6" t="s">
        <v>33</v>
      </c>
      <c r="C78" s="6" t="s">
        <v>9</v>
      </c>
      <c r="D78" s="6" t="s">
        <v>47</v>
      </c>
      <c r="E78" s="6" t="s">
        <v>52</v>
      </c>
      <c r="F78" s="6">
        <v>1999.52</v>
      </c>
      <c r="G78" s="7">
        <v>676.28</v>
      </c>
    </row>
    <row r="79" spans="1:7">
      <c r="A79" s="5" t="s">
        <v>24</v>
      </c>
      <c r="B79" s="6" t="s">
        <v>12</v>
      </c>
      <c r="C79" s="6" t="s">
        <v>17</v>
      </c>
      <c r="D79" s="6" t="s">
        <v>28</v>
      </c>
      <c r="E79" s="6" t="s">
        <v>54</v>
      </c>
      <c r="F79" s="6">
        <v>600.72</v>
      </c>
      <c r="G79" s="7">
        <v>139.96</v>
      </c>
    </row>
    <row r="80" spans="1:7">
      <c r="A80" s="5" t="s">
        <v>7</v>
      </c>
      <c r="B80" s="6" t="s">
        <v>25</v>
      </c>
      <c r="C80" s="6" t="s">
        <v>13</v>
      </c>
      <c r="D80" s="6" t="s">
        <v>37</v>
      </c>
      <c r="E80" s="6" t="s">
        <v>56</v>
      </c>
      <c r="F80" s="6">
        <v>2127.62</v>
      </c>
      <c r="G80" s="7">
        <v>31.04</v>
      </c>
    </row>
    <row r="81" spans="1:7">
      <c r="A81" s="5" t="s">
        <v>22</v>
      </c>
      <c r="B81" s="6" t="s">
        <v>42</v>
      </c>
      <c r="C81" s="6" t="s">
        <v>13</v>
      </c>
      <c r="D81" s="6" t="s">
        <v>37</v>
      </c>
      <c r="E81" s="6" t="s">
        <v>56</v>
      </c>
      <c r="F81" s="6">
        <v>3735.72</v>
      </c>
      <c r="G81" s="7">
        <v>2694.71</v>
      </c>
    </row>
    <row r="82" spans="1:7">
      <c r="A82" s="5" t="s">
        <v>34</v>
      </c>
      <c r="B82" s="6" t="s">
        <v>42</v>
      </c>
      <c r="C82" s="6" t="s">
        <v>17</v>
      </c>
      <c r="D82" s="6" t="s">
        <v>18</v>
      </c>
      <c r="E82" s="6" t="s">
        <v>54</v>
      </c>
      <c r="F82" s="6">
        <v>2856.86</v>
      </c>
      <c r="G82" s="7">
        <v>2120.92</v>
      </c>
    </row>
    <row r="83" spans="1:7">
      <c r="A83" s="5" t="s">
        <v>19</v>
      </c>
      <c r="B83" s="6" t="s">
        <v>12</v>
      </c>
      <c r="C83" s="6" t="s">
        <v>29</v>
      </c>
      <c r="D83" s="6" t="s">
        <v>30</v>
      </c>
      <c r="E83" s="6" t="s">
        <v>55</v>
      </c>
      <c r="F83" s="6">
        <v>1342.77</v>
      </c>
      <c r="G83" s="7">
        <v>980.78</v>
      </c>
    </row>
    <row r="84" spans="1:7">
      <c r="A84" s="5" t="s">
        <v>24</v>
      </c>
      <c r="B84" s="6" t="s">
        <v>42</v>
      </c>
      <c r="C84" s="6" t="s">
        <v>13</v>
      </c>
      <c r="D84" s="6" t="s">
        <v>14</v>
      </c>
      <c r="E84" s="6" t="s">
        <v>51</v>
      </c>
      <c r="F84" s="6">
        <v>4869.2299999999996</v>
      </c>
      <c r="G84" s="7">
        <v>3917.47</v>
      </c>
    </row>
    <row r="85" spans="1:7">
      <c r="A85" s="5" t="s">
        <v>48</v>
      </c>
      <c r="B85" s="6" t="s">
        <v>33</v>
      </c>
      <c r="C85" s="6" t="s">
        <v>17</v>
      </c>
      <c r="D85" s="6" t="s">
        <v>28</v>
      </c>
      <c r="E85" s="6" t="s">
        <v>56</v>
      </c>
      <c r="F85" s="6">
        <v>5444.61</v>
      </c>
      <c r="G85" s="7">
        <v>1132.7</v>
      </c>
    </row>
    <row r="86" spans="1:7">
      <c r="A86" s="5" t="s">
        <v>19</v>
      </c>
      <c r="B86" s="6" t="s">
        <v>16</v>
      </c>
      <c r="C86" s="6" t="s">
        <v>9</v>
      </c>
      <c r="D86" s="6" t="s">
        <v>10</v>
      </c>
      <c r="E86" s="6" t="s">
        <v>56</v>
      </c>
      <c r="F86" s="6">
        <v>5891.91</v>
      </c>
      <c r="G86" s="7">
        <v>445.9</v>
      </c>
    </row>
    <row r="87" spans="1:7">
      <c r="A87" s="5" t="s">
        <v>45</v>
      </c>
      <c r="B87" s="6" t="s">
        <v>16</v>
      </c>
      <c r="C87" s="6" t="s">
        <v>20</v>
      </c>
      <c r="D87" s="6" t="s">
        <v>21</v>
      </c>
      <c r="E87" s="6" t="s">
        <v>53</v>
      </c>
      <c r="F87" s="6">
        <v>949.88</v>
      </c>
      <c r="G87" s="7">
        <v>578.25</v>
      </c>
    </row>
    <row r="88" spans="1:7">
      <c r="A88" s="5" t="s">
        <v>15</v>
      </c>
      <c r="B88" s="6" t="s">
        <v>42</v>
      </c>
      <c r="C88" s="6" t="s">
        <v>17</v>
      </c>
      <c r="D88" s="6" t="s">
        <v>28</v>
      </c>
      <c r="E88" s="6" t="s">
        <v>51</v>
      </c>
      <c r="F88" s="6">
        <v>580.63</v>
      </c>
      <c r="G88" s="7">
        <v>126.29</v>
      </c>
    </row>
    <row r="89" spans="1:7">
      <c r="A89" s="5" t="s">
        <v>32</v>
      </c>
      <c r="B89" s="6" t="s">
        <v>25</v>
      </c>
      <c r="C89" s="6" t="s">
        <v>13</v>
      </c>
      <c r="D89" s="6" t="s">
        <v>37</v>
      </c>
      <c r="E89" s="6" t="s">
        <v>51</v>
      </c>
      <c r="F89" s="6">
        <v>4376.82</v>
      </c>
      <c r="G89" s="7">
        <v>2440.69</v>
      </c>
    </row>
    <row r="90" spans="1:7">
      <c r="A90" s="5" t="s">
        <v>19</v>
      </c>
      <c r="B90" s="6" t="s">
        <v>42</v>
      </c>
      <c r="C90" s="6" t="s">
        <v>20</v>
      </c>
      <c r="D90" s="6" t="s">
        <v>26</v>
      </c>
      <c r="E90" s="6" t="s">
        <v>51</v>
      </c>
      <c r="F90" s="6">
        <v>5329.19</v>
      </c>
      <c r="G90" s="7">
        <v>709.28</v>
      </c>
    </row>
    <row r="91" spans="1:7">
      <c r="A91" s="5" t="s">
        <v>11</v>
      </c>
      <c r="B91" s="6" t="s">
        <v>42</v>
      </c>
      <c r="C91" s="6" t="s">
        <v>9</v>
      </c>
      <c r="D91" s="6" t="s">
        <v>41</v>
      </c>
      <c r="E91" s="6" t="s">
        <v>54</v>
      </c>
      <c r="F91" s="6">
        <v>4789.41</v>
      </c>
      <c r="G91" s="7">
        <v>2629.17</v>
      </c>
    </row>
    <row r="92" spans="1:7">
      <c r="A92" s="5" t="s">
        <v>24</v>
      </c>
      <c r="B92" s="6" t="s">
        <v>27</v>
      </c>
      <c r="C92" s="6" t="s">
        <v>29</v>
      </c>
      <c r="D92" s="6" t="s">
        <v>50</v>
      </c>
      <c r="E92" s="6" t="s">
        <v>55</v>
      </c>
      <c r="F92" s="6">
        <v>2299.36</v>
      </c>
      <c r="G92" s="7">
        <v>1915.5</v>
      </c>
    </row>
    <row r="93" spans="1:7">
      <c r="A93" s="5" t="s">
        <v>22</v>
      </c>
      <c r="B93" s="6" t="s">
        <v>25</v>
      </c>
      <c r="C93" s="6" t="s">
        <v>13</v>
      </c>
      <c r="D93" s="6" t="s">
        <v>37</v>
      </c>
      <c r="E93" s="6" t="s">
        <v>54</v>
      </c>
      <c r="F93" s="6">
        <v>745.98</v>
      </c>
      <c r="G93" s="7">
        <v>277.54000000000002</v>
      </c>
    </row>
    <row r="94" spans="1:7">
      <c r="A94" s="5" t="s">
        <v>11</v>
      </c>
      <c r="B94" s="6" t="s">
        <v>27</v>
      </c>
      <c r="C94" s="6" t="s">
        <v>17</v>
      </c>
      <c r="D94" s="6" t="s">
        <v>36</v>
      </c>
      <c r="E94" s="6" t="s">
        <v>54</v>
      </c>
      <c r="F94" s="6">
        <v>8558.85</v>
      </c>
      <c r="G94" s="7">
        <v>4423.1000000000004</v>
      </c>
    </row>
    <row r="95" spans="1:7">
      <c r="A95" s="5" t="s">
        <v>32</v>
      </c>
      <c r="B95" s="6" t="s">
        <v>12</v>
      </c>
      <c r="C95" s="6" t="s">
        <v>17</v>
      </c>
      <c r="D95" s="6" t="s">
        <v>18</v>
      </c>
      <c r="E95" s="6" t="s">
        <v>56</v>
      </c>
      <c r="F95" s="6">
        <v>1630.03</v>
      </c>
      <c r="G95" s="7">
        <v>948.42</v>
      </c>
    </row>
    <row r="96" spans="1:7">
      <c r="A96" s="5" t="s">
        <v>11</v>
      </c>
      <c r="B96" s="6" t="s">
        <v>25</v>
      </c>
      <c r="C96" s="6" t="s">
        <v>29</v>
      </c>
      <c r="D96" s="6" t="s">
        <v>38</v>
      </c>
      <c r="E96" s="6" t="s">
        <v>56</v>
      </c>
      <c r="F96" s="6">
        <v>3582.45</v>
      </c>
      <c r="G96" s="7">
        <v>944.91</v>
      </c>
    </row>
    <row r="97" spans="1:7">
      <c r="A97" s="5" t="s">
        <v>11</v>
      </c>
      <c r="B97" s="6" t="s">
        <v>25</v>
      </c>
      <c r="C97" s="6" t="s">
        <v>29</v>
      </c>
      <c r="D97" s="6" t="s">
        <v>38</v>
      </c>
      <c r="E97" s="6" t="s">
        <v>51</v>
      </c>
      <c r="F97" s="6">
        <v>4806.49</v>
      </c>
      <c r="G97" s="7">
        <v>842.36</v>
      </c>
    </row>
    <row r="98" spans="1:7">
      <c r="A98" s="5" t="s">
        <v>32</v>
      </c>
      <c r="B98" s="6" t="s">
        <v>27</v>
      </c>
      <c r="C98" s="6" t="s">
        <v>29</v>
      </c>
      <c r="D98" s="6" t="s">
        <v>30</v>
      </c>
      <c r="E98" s="6" t="s">
        <v>56</v>
      </c>
      <c r="F98" s="6">
        <v>8035.93</v>
      </c>
      <c r="G98" s="7">
        <v>2917.09</v>
      </c>
    </row>
    <row r="99" spans="1:7">
      <c r="A99" s="5" t="s">
        <v>15</v>
      </c>
      <c r="B99" s="6" t="s">
        <v>8</v>
      </c>
      <c r="C99" s="6" t="s">
        <v>20</v>
      </c>
      <c r="D99" s="6" t="s">
        <v>26</v>
      </c>
      <c r="E99" s="6" t="s">
        <v>56</v>
      </c>
      <c r="F99" s="6">
        <v>1021.24</v>
      </c>
      <c r="G99" s="7">
        <v>407.07</v>
      </c>
    </row>
    <row r="100" spans="1:7">
      <c r="A100" s="5" t="s">
        <v>22</v>
      </c>
      <c r="B100" s="6" t="s">
        <v>25</v>
      </c>
      <c r="C100" s="6" t="s">
        <v>9</v>
      </c>
      <c r="D100" s="6" t="s">
        <v>41</v>
      </c>
      <c r="E100" s="6" t="s">
        <v>53</v>
      </c>
      <c r="F100" s="6">
        <v>3527.69</v>
      </c>
      <c r="G100" s="7">
        <v>1180.96</v>
      </c>
    </row>
    <row r="101" spans="1:7">
      <c r="A101" s="5" t="s">
        <v>35</v>
      </c>
      <c r="B101" s="6" t="s">
        <v>33</v>
      </c>
      <c r="C101" s="6" t="s">
        <v>20</v>
      </c>
      <c r="D101" s="6" t="s">
        <v>21</v>
      </c>
      <c r="E101" s="6" t="s">
        <v>55</v>
      </c>
      <c r="F101" s="6">
        <v>5826.46</v>
      </c>
      <c r="G101" s="7">
        <v>4300.93</v>
      </c>
    </row>
    <row r="102" spans="1:7">
      <c r="A102" s="5" t="s">
        <v>45</v>
      </c>
      <c r="B102" s="6" t="s">
        <v>12</v>
      </c>
      <c r="C102" s="6" t="s">
        <v>13</v>
      </c>
      <c r="D102" s="6" t="s">
        <v>14</v>
      </c>
      <c r="E102" s="6" t="s">
        <v>56</v>
      </c>
      <c r="F102" s="6">
        <v>9376.5</v>
      </c>
      <c r="G102" s="7">
        <v>917.14</v>
      </c>
    </row>
    <row r="103" spans="1:7">
      <c r="A103" s="5" t="s">
        <v>15</v>
      </c>
      <c r="B103" s="6" t="s">
        <v>8</v>
      </c>
      <c r="C103" s="6" t="s">
        <v>20</v>
      </c>
      <c r="D103" s="6" t="s">
        <v>39</v>
      </c>
      <c r="E103" s="6" t="s">
        <v>52</v>
      </c>
      <c r="F103" s="6">
        <v>3645.5</v>
      </c>
      <c r="G103" s="7">
        <v>687.2</v>
      </c>
    </row>
    <row r="104" spans="1:7">
      <c r="A104" s="5" t="s">
        <v>32</v>
      </c>
      <c r="B104" s="6" t="s">
        <v>27</v>
      </c>
      <c r="C104" s="6" t="s">
        <v>17</v>
      </c>
      <c r="D104" s="6" t="s">
        <v>36</v>
      </c>
      <c r="E104" s="6" t="s">
        <v>56</v>
      </c>
      <c r="F104" s="6">
        <v>666.75</v>
      </c>
      <c r="G104" s="7">
        <v>412.78</v>
      </c>
    </row>
    <row r="105" spans="1:7">
      <c r="A105" s="5" t="s">
        <v>24</v>
      </c>
      <c r="B105" s="6" t="s">
        <v>16</v>
      </c>
      <c r="C105" s="6" t="s">
        <v>17</v>
      </c>
      <c r="D105" s="6" t="s">
        <v>36</v>
      </c>
      <c r="E105" s="6" t="s">
        <v>54</v>
      </c>
      <c r="F105" s="6">
        <v>5020.32</v>
      </c>
      <c r="G105" s="7">
        <v>1839.86</v>
      </c>
    </row>
    <row r="106" spans="1:7">
      <c r="A106" s="5" t="s">
        <v>7</v>
      </c>
      <c r="B106" s="6" t="s">
        <v>12</v>
      </c>
      <c r="C106" s="6" t="s">
        <v>20</v>
      </c>
      <c r="D106" s="6" t="s">
        <v>26</v>
      </c>
      <c r="E106" s="6" t="s">
        <v>56</v>
      </c>
      <c r="F106" s="6">
        <v>2664</v>
      </c>
      <c r="G106" s="7">
        <v>1103.1400000000001</v>
      </c>
    </row>
    <row r="107" spans="1:7">
      <c r="A107" s="5" t="s">
        <v>34</v>
      </c>
      <c r="B107" s="6" t="s">
        <v>12</v>
      </c>
      <c r="C107" s="6" t="s">
        <v>20</v>
      </c>
      <c r="D107" s="6" t="s">
        <v>49</v>
      </c>
      <c r="E107" s="6" t="s">
        <v>51</v>
      </c>
      <c r="F107" s="6">
        <v>6252.79</v>
      </c>
      <c r="G107" s="7">
        <v>4829.1099999999997</v>
      </c>
    </row>
    <row r="108" spans="1:7">
      <c r="A108" s="5" t="s">
        <v>34</v>
      </c>
      <c r="B108" s="6" t="s">
        <v>33</v>
      </c>
      <c r="C108" s="6" t="s">
        <v>13</v>
      </c>
      <c r="D108" s="6" t="s">
        <v>14</v>
      </c>
      <c r="E108" s="6" t="s">
        <v>55</v>
      </c>
      <c r="F108" s="6">
        <v>7547.82</v>
      </c>
      <c r="G108" s="7">
        <v>3850.16</v>
      </c>
    </row>
    <row r="109" spans="1:7">
      <c r="A109" s="5" t="s">
        <v>31</v>
      </c>
      <c r="B109" s="6" t="s">
        <v>42</v>
      </c>
      <c r="C109" s="6" t="s">
        <v>17</v>
      </c>
      <c r="D109" s="6" t="s">
        <v>28</v>
      </c>
      <c r="E109" s="6" t="s">
        <v>55</v>
      </c>
      <c r="F109" s="6">
        <v>9636.9500000000007</v>
      </c>
      <c r="G109" s="7">
        <v>845.42</v>
      </c>
    </row>
    <row r="110" spans="1:7">
      <c r="A110" s="5" t="s">
        <v>31</v>
      </c>
      <c r="B110" s="6" t="s">
        <v>25</v>
      </c>
      <c r="C110" s="6" t="s">
        <v>13</v>
      </c>
      <c r="D110" s="6" t="s">
        <v>14</v>
      </c>
      <c r="E110" s="6" t="s">
        <v>54</v>
      </c>
      <c r="F110" s="6">
        <v>352.89</v>
      </c>
      <c r="G110" s="7">
        <v>101.3</v>
      </c>
    </row>
    <row r="111" spans="1:7">
      <c r="A111" s="5" t="s">
        <v>7</v>
      </c>
      <c r="B111" s="6" t="s">
        <v>12</v>
      </c>
      <c r="C111" s="6" t="s">
        <v>29</v>
      </c>
      <c r="D111" s="6" t="s">
        <v>30</v>
      </c>
      <c r="E111" s="6" t="s">
        <v>55</v>
      </c>
      <c r="F111" s="6">
        <v>5059.7</v>
      </c>
      <c r="G111" s="7">
        <v>919.79</v>
      </c>
    </row>
    <row r="112" spans="1:7">
      <c r="A112" s="5" t="s">
        <v>34</v>
      </c>
      <c r="B112" s="6" t="s">
        <v>16</v>
      </c>
      <c r="C112" s="6" t="s">
        <v>17</v>
      </c>
      <c r="D112" s="6" t="s">
        <v>18</v>
      </c>
      <c r="E112" s="6" t="s">
        <v>51</v>
      </c>
      <c r="F112" s="6">
        <v>7407.02</v>
      </c>
      <c r="G112" s="7">
        <v>90.8</v>
      </c>
    </row>
    <row r="113" spans="1:7">
      <c r="A113" s="5" t="s">
        <v>32</v>
      </c>
      <c r="B113" s="6" t="s">
        <v>25</v>
      </c>
      <c r="C113" s="6" t="s">
        <v>9</v>
      </c>
      <c r="D113" s="6" t="s">
        <v>41</v>
      </c>
      <c r="E113" s="6" t="s">
        <v>52</v>
      </c>
      <c r="F113" s="6">
        <v>6667.62</v>
      </c>
      <c r="G113" s="7">
        <v>1713.38</v>
      </c>
    </row>
    <row r="114" spans="1:7">
      <c r="A114" s="5" t="s">
        <v>45</v>
      </c>
      <c r="B114" s="6" t="s">
        <v>8</v>
      </c>
      <c r="C114" s="6" t="s">
        <v>9</v>
      </c>
      <c r="D114" s="6" t="s">
        <v>41</v>
      </c>
      <c r="E114" s="6" t="s">
        <v>56</v>
      </c>
      <c r="F114" s="6">
        <v>3322.06</v>
      </c>
      <c r="G114" s="7">
        <v>2562.04</v>
      </c>
    </row>
    <row r="115" spans="1:7">
      <c r="A115" s="5" t="s">
        <v>45</v>
      </c>
      <c r="B115" s="6" t="s">
        <v>25</v>
      </c>
      <c r="C115" s="6" t="s">
        <v>29</v>
      </c>
      <c r="D115" s="6" t="s">
        <v>43</v>
      </c>
      <c r="E115" s="6" t="s">
        <v>54</v>
      </c>
      <c r="F115" s="6">
        <v>6843.25</v>
      </c>
      <c r="G115" s="7">
        <v>2110.91</v>
      </c>
    </row>
    <row r="116" spans="1:7">
      <c r="A116" s="5" t="s">
        <v>31</v>
      </c>
      <c r="B116" s="6" t="s">
        <v>27</v>
      </c>
      <c r="C116" s="6" t="s">
        <v>13</v>
      </c>
      <c r="D116" s="6" t="s">
        <v>40</v>
      </c>
      <c r="E116" s="6" t="s">
        <v>54</v>
      </c>
      <c r="F116" s="6">
        <v>2571.37</v>
      </c>
      <c r="G116" s="7">
        <v>1336.75</v>
      </c>
    </row>
    <row r="117" spans="1:7">
      <c r="A117" s="5" t="s">
        <v>35</v>
      </c>
      <c r="B117" s="6" t="s">
        <v>27</v>
      </c>
      <c r="C117" s="6" t="s">
        <v>20</v>
      </c>
      <c r="D117" s="6" t="s">
        <v>21</v>
      </c>
      <c r="E117" s="6" t="s">
        <v>51</v>
      </c>
      <c r="F117" s="6">
        <v>7479.72</v>
      </c>
      <c r="G117" s="7">
        <v>3389.93</v>
      </c>
    </row>
    <row r="118" spans="1:7">
      <c r="A118" s="5" t="s">
        <v>34</v>
      </c>
      <c r="B118" s="6" t="s">
        <v>12</v>
      </c>
      <c r="C118" s="6" t="s">
        <v>29</v>
      </c>
      <c r="D118" s="6" t="s">
        <v>38</v>
      </c>
      <c r="E118" s="6" t="s">
        <v>56</v>
      </c>
      <c r="F118" s="6">
        <v>7591.39</v>
      </c>
      <c r="G118" s="7">
        <v>3261.65</v>
      </c>
    </row>
    <row r="119" spans="1:7">
      <c r="A119" s="5" t="s">
        <v>48</v>
      </c>
      <c r="B119" s="6" t="s">
        <v>42</v>
      </c>
      <c r="C119" s="6" t="s">
        <v>17</v>
      </c>
      <c r="D119" s="6" t="s">
        <v>46</v>
      </c>
      <c r="E119" s="6" t="s">
        <v>52</v>
      </c>
      <c r="F119" s="6">
        <v>8744.75</v>
      </c>
      <c r="G119" s="7">
        <v>4083.16</v>
      </c>
    </row>
    <row r="120" spans="1:7">
      <c r="A120" s="5" t="s">
        <v>22</v>
      </c>
      <c r="B120" s="6" t="s">
        <v>42</v>
      </c>
      <c r="C120" s="6" t="s">
        <v>17</v>
      </c>
      <c r="D120" s="6" t="s">
        <v>18</v>
      </c>
      <c r="E120" s="6" t="s">
        <v>56</v>
      </c>
      <c r="F120" s="6">
        <v>6543.09</v>
      </c>
      <c r="G120" s="7">
        <v>4343.0200000000004</v>
      </c>
    </row>
    <row r="121" spans="1:7">
      <c r="A121" s="5" t="s">
        <v>32</v>
      </c>
      <c r="B121" s="6" t="s">
        <v>25</v>
      </c>
      <c r="C121" s="6" t="s">
        <v>20</v>
      </c>
      <c r="D121" s="6" t="s">
        <v>39</v>
      </c>
      <c r="E121" s="6" t="s">
        <v>56</v>
      </c>
      <c r="F121" s="6">
        <v>9451.36</v>
      </c>
      <c r="G121" s="7">
        <v>3445.57</v>
      </c>
    </row>
    <row r="122" spans="1:7">
      <c r="A122" s="5" t="s">
        <v>32</v>
      </c>
      <c r="B122" s="6" t="s">
        <v>33</v>
      </c>
      <c r="C122" s="6" t="s">
        <v>9</v>
      </c>
      <c r="D122" s="6" t="s">
        <v>44</v>
      </c>
      <c r="E122" s="6" t="s">
        <v>53</v>
      </c>
      <c r="F122" s="6">
        <v>1622.03</v>
      </c>
      <c r="G122" s="7">
        <v>164.11</v>
      </c>
    </row>
    <row r="123" spans="1:7">
      <c r="A123" s="5" t="s">
        <v>35</v>
      </c>
      <c r="B123" s="6" t="s">
        <v>33</v>
      </c>
      <c r="C123" s="6" t="s">
        <v>20</v>
      </c>
      <c r="D123" s="6" t="s">
        <v>26</v>
      </c>
      <c r="E123" s="6" t="s">
        <v>56</v>
      </c>
      <c r="F123" s="6">
        <v>5157.5600000000004</v>
      </c>
      <c r="G123" s="7">
        <v>3843.67</v>
      </c>
    </row>
    <row r="124" spans="1:7">
      <c r="A124" s="5" t="s">
        <v>34</v>
      </c>
      <c r="B124" s="6" t="s">
        <v>42</v>
      </c>
      <c r="C124" s="6" t="s">
        <v>29</v>
      </c>
      <c r="D124" s="6" t="s">
        <v>38</v>
      </c>
      <c r="E124" s="6" t="s">
        <v>56</v>
      </c>
      <c r="F124" s="6">
        <v>7831.92</v>
      </c>
      <c r="G124" s="7">
        <v>6310.48</v>
      </c>
    </row>
    <row r="125" spans="1:7">
      <c r="A125" s="5" t="s">
        <v>45</v>
      </c>
      <c r="B125" s="6" t="s">
        <v>33</v>
      </c>
      <c r="C125" s="6" t="s">
        <v>9</v>
      </c>
      <c r="D125" s="6" t="s">
        <v>10</v>
      </c>
      <c r="E125" s="6" t="s">
        <v>54</v>
      </c>
      <c r="F125" s="6">
        <v>4722.2299999999996</v>
      </c>
      <c r="G125" s="7">
        <v>2653.62</v>
      </c>
    </row>
    <row r="126" spans="1:7">
      <c r="A126" s="5" t="s">
        <v>35</v>
      </c>
      <c r="B126" s="6" t="s">
        <v>8</v>
      </c>
      <c r="C126" s="6" t="s">
        <v>9</v>
      </c>
      <c r="D126" s="6" t="s">
        <v>44</v>
      </c>
      <c r="E126" s="6" t="s">
        <v>52</v>
      </c>
      <c r="F126" s="6">
        <v>2235.4</v>
      </c>
      <c r="G126" s="7">
        <v>976.75</v>
      </c>
    </row>
    <row r="127" spans="1:7">
      <c r="A127" s="5" t="s">
        <v>15</v>
      </c>
      <c r="B127" s="6" t="s">
        <v>25</v>
      </c>
      <c r="C127" s="6" t="s">
        <v>17</v>
      </c>
      <c r="D127" s="6" t="s">
        <v>36</v>
      </c>
      <c r="E127" s="6" t="s">
        <v>56</v>
      </c>
      <c r="F127" s="6">
        <v>8559.49</v>
      </c>
      <c r="G127" s="7">
        <v>4310.71</v>
      </c>
    </row>
    <row r="128" spans="1:7">
      <c r="A128" s="5" t="s">
        <v>11</v>
      </c>
      <c r="B128" s="6" t="s">
        <v>27</v>
      </c>
      <c r="C128" s="6" t="s">
        <v>9</v>
      </c>
      <c r="D128" s="6" t="s">
        <v>47</v>
      </c>
      <c r="E128" s="6" t="s">
        <v>52</v>
      </c>
      <c r="F128" s="6">
        <v>960.08</v>
      </c>
      <c r="G128" s="7">
        <v>117.05</v>
      </c>
    </row>
    <row r="129" spans="1:7">
      <c r="A129" s="5" t="s">
        <v>32</v>
      </c>
      <c r="B129" s="6" t="s">
        <v>33</v>
      </c>
      <c r="C129" s="6" t="s">
        <v>13</v>
      </c>
      <c r="D129" s="6" t="s">
        <v>40</v>
      </c>
      <c r="E129" s="6" t="s">
        <v>53</v>
      </c>
      <c r="F129" s="6">
        <v>7735.05</v>
      </c>
      <c r="G129" s="7">
        <v>908.26</v>
      </c>
    </row>
    <row r="130" spans="1:7">
      <c r="A130" s="5" t="s">
        <v>48</v>
      </c>
      <c r="B130" s="6" t="s">
        <v>8</v>
      </c>
      <c r="C130" s="6" t="s">
        <v>17</v>
      </c>
      <c r="D130" s="6" t="s">
        <v>28</v>
      </c>
      <c r="E130" s="6" t="s">
        <v>54</v>
      </c>
      <c r="F130" s="6">
        <v>4084.07</v>
      </c>
      <c r="G130" s="7">
        <v>2888.94</v>
      </c>
    </row>
    <row r="131" spans="1:7">
      <c r="A131" s="5" t="s">
        <v>45</v>
      </c>
      <c r="B131" s="6" t="s">
        <v>33</v>
      </c>
      <c r="C131" s="6" t="s">
        <v>17</v>
      </c>
      <c r="D131" s="6" t="s">
        <v>36</v>
      </c>
      <c r="E131" s="6" t="s">
        <v>53</v>
      </c>
      <c r="F131" s="6">
        <v>933.26</v>
      </c>
      <c r="G131" s="7">
        <v>509.09</v>
      </c>
    </row>
    <row r="132" spans="1:7">
      <c r="A132" s="5" t="s">
        <v>45</v>
      </c>
      <c r="B132" s="6" t="s">
        <v>25</v>
      </c>
      <c r="C132" s="6" t="s">
        <v>13</v>
      </c>
      <c r="D132" s="6" t="s">
        <v>23</v>
      </c>
      <c r="E132" s="6" t="s">
        <v>54</v>
      </c>
      <c r="F132" s="6">
        <v>2900.45</v>
      </c>
      <c r="G132" s="7">
        <v>18.82</v>
      </c>
    </row>
    <row r="133" spans="1:7">
      <c r="A133" s="5" t="s">
        <v>45</v>
      </c>
      <c r="B133" s="6" t="s">
        <v>8</v>
      </c>
      <c r="C133" s="6" t="s">
        <v>29</v>
      </c>
      <c r="D133" s="6" t="s">
        <v>43</v>
      </c>
      <c r="E133" s="6" t="s">
        <v>52</v>
      </c>
      <c r="F133" s="6">
        <v>5890.36</v>
      </c>
      <c r="G133" s="7">
        <v>371.14</v>
      </c>
    </row>
    <row r="134" spans="1:7">
      <c r="A134" s="5" t="s">
        <v>15</v>
      </c>
      <c r="B134" s="6" t="s">
        <v>33</v>
      </c>
      <c r="C134" s="6" t="s">
        <v>9</v>
      </c>
      <c r="D134" s="6" t="s">
        <v>10</v>
      </c>
      <c r="E134" s="6" t="s">
        <v>56</v>
      </c>
      <c r="F134" s="6">
        <v>6569.98</v>
      </c>
      <c r="G134" s="7">
        <v>3789.26</v>
      </c>
    </row>
    <row r="135" spans="1:7">
      <c r="A135" s="5" t="s">
        <v>22</v>
      </c>
      <c r="B135" s="6" t="s">
        <v>16</v>
      </c>
      <c r="C135" s="6" t="s">
        <v>9</v>
      </c>
      <c r="D135" s="6" t="s">
        <v>47</v>
      </c>
      <c r="E135" s="6" t="s">
        <v>56</v>
      </c>
      <c r="F135" s="6">
        <v>8306.7000000000007</v>
      </c>
      <c r="G135" s="7">
        <v>2662.93</v>
      </c>
    </row>
    <row r="136" spans="1:7">
      <c r="A136" s="5" t="s">
        <v>31</v>
      </c>
      <c r="B136" s="6" t="s">
        <v>8</v>
      </c>
      <c r="C136" s="6" t="s">
        <v>20</v>
      </c>
      <c r="D136" s="6" t="s">
        <v>39</v>
      </c>
      <c r="E136" s="6" t="s">
        <v>55</v>
      </c>
      <c r="F136" s="6">
        <v>3571.72</v>
      </c>
      <c r="G136" s="7">
        <v>152.5</v>
      </c>
    </row>
    <row r="137" spans="1:7">
      <c r="A137" s="5" t="s">
        <v>48</v>
      </c>
      <c r="B137" s="6" t="s">
        <v>25</v>
      </c>
      <c r="C137" s="6" t="s">
        <v>9</v>
      </c>
      <c r="D137" s="6" t="s">
        <v>44</v>
      </c>
      <c r="E137" s="6" t="s">
        <v>56</v>
      </c>
      <c r="F137" s="6">
        <v>5441.76</v>
      </c>
      <c r="G137" s="7">
        <v>531.24</v>
      </c>
    </row>
    <row r="138" spans="1:7">
      <c r="A138" s="5" t="s">
        <v>7</v>
      </c>
      <c r="B138" s="6" t="s">
        <v>33</v>
      </c>
      <c r="C138" s="6" t="s">
        <v>20</v>
      </c>
      <c r="D138" s="6" t="s">
        <v>26</v>
      </c>
      <c r="E138" s="6" t="s">
        <v>53</v>
      </c>
      <c r="F138" s="6">
        <v>5487.68</v>
      </c>
      <c r="G138" s="7">
        <v>818.16</v>
      </c>
    </row>
    <row r="139" spans="1:7">
      <c r="A139" s="5" t="s">
        <v>48</v>
      </c>
      <c r="B139" s="6" t="s">
        <v>27</v>
      </c>
      <c r="C139" s="6" t="s">
        <v>29</v>
      </c>
      <c r="D139" s="6" t="s">
        <v>30</v>
      </c>
      <c r="E139" s="6" t="s">
        <v>53</v>
      </c>
      <c r="F139" s="6">
        <v>1470.28</v>
      </c>
      <c r="G139" s="7">
        <v>934.06</v>
      </c>
    </row>
    <row r="140" spans="1:7">
      <c r="A140" s="5" t="s">
        <v>19</v>
      </c>
      <c r="B140" s="6" t="s">
        <v>8</v>
      </c>
      <c r="C140" s="6" t="s">
        <v>13</v>
      </c>
      <c r="D140" s="6" t="s">
        <v>14</v>
      </c>
      <c r="E140" s="6" t="s">
        <v>52</v>
      </c>
      <c r="F140" s="6">
        <v>4247.75</v>
      </c>
      <c r="G140" s="7">
        <v>1950.02</v>
      </c>
    </row>
    <row r="141" spans="1:7">
      <c r="A141" s="5" t="s">
        <v>15</v>
      </c>
      <c r="B141" s="6" t="s">
        <v>8</v>
      </c>
      <c r="C141" s="6" t="s">
        <v>29</v>
      </c>
      <c r="D141" s="6" t="s">
        <v>50</v>
      </c>
      <c r="E141" s="6" t="s">
        <v>55</v>
      </c>
      <c r="F141" s="6">
        <v>3686.64</v>
      </c>
      <c r="G141" s="7">
        <v>187.65</v>
      </c>
    </row>
    <row r="142" spans="1:7">
      <c r="A142" s="5" t="s">
        <v>31</v>
      </c>
      <c r="B142" s="6" t="s">
        <v>8</v>
      </c>
      <c r="C142" s="6" t="s">
        <v>20</v>
      </c>
      <c r="D142" s="6" t="s">
        <v>21</v>
      </c>
      <c r="E142" s="6" t="s">
        <v>53</v>
      </c>
      <c r="F142" s="6">
        <v>5623.85</v>
      </c>
      <c r="G142" s="7">
        <v>612.91</v>
      </c>
    </row>
    <row r="143" spans="1:7">
      <c r="A143" s="5" t="s">
        <v>11</v>
      </c>
      <c r="B143" s="6" t="s">
        <v>12</v>
      </c>
      <c r="C143" s="6" t="s">
        <v>9</v>
      </c>
      <c r="D143" s="6" t="s">
        <v>47</v>
      </c>
      <c r="E143" s="6" t="s">
        <v>51</v>
      </c>
      <c r="F143" s="6">
        <v>177.48</v>
      </c>
      <c r="G143" s="7">
        <v>125.73</v>
      </c>
    </row>
    <row r="144" spans="1:7">
      <c r="A144" s="5" t="s">
        <v>24</v>
      </c>
      <c r="B144" s="6" t="s">
        <v>16</v>
      </c>
      <c r="C144" s="6" t="s">
        <v>17</v>
      </c>
      <c r="D144" s="6" t="s">
        <v>36</v>
      </c>
      <c r="E144" s="6" t="s">
        <v>52</v>
      </c>
      <c r="F144" s="6">
        <v>3789.4</v>
      </c>
      <c r="G144" s="7">
        <v>898.71</v>
      </c>
    </row>
    <row r="145" spans="1:7">
      <c r="A145" s="5" t="s">
        <v>34</v>
      </c>
      <c r="B145" s="6" t="s">
        <v>42</v>
      </c>
      <c r="C145" s="6" t="s">
        <v>20</v>
      </c>
      <c r="D145" s="6" t="s">
        <v>39</v>
      </c>
      <c r="E145" s="6" t="s">
        <v>55</v>
      </c>
      <c r="F145" s="6">
        <v>3978.59</v>
      </c>
      <c r="G145" s="7">
        <v>1547.92</v>
      </c>
    </row>
    <row r="146" spans="1:7">
      <c r="A146" s="5" t="s">
        <v>32</v>
      </c>
      <c r="B146" s="6" t="s">
        <v>25</v>
      </c>
      <c r="C146" s="6" t="s">
        <v>29</v>
      </c>
      <c r="D146" s="6" t="s">
        <v>50</v>
      </c>
      <c r="E146" s="6" t="s">
        <v>56</v>
      </c>
      <c r="F146" s="6">
        <v>3113.91</v>
      </c>
      <c r="G146" s="7">
        <v>1677.53</v>
      </c>
    </row>
    <row r="147" spans="1:7">
      <c r="A147" s="5" t="s">
        <v>48</v>
      </c>
      <c r="B147" s="6" t="s">
        <v>42</v>
      </c>
      <c r="C147" s="6" t="s">
        <v>20</v>
      </c>
      <c r="D147" s="6" t="s">
        <v>49</v>
      </c>
      <c r="E147" s="6" t="s">
        <v>52</v>
      </c>
      <c r="F147" s="6">
        <v>7246.84</v>
      </c>
      <c r="G147" s="7">
        <v>6341.08</v>
      </c>
    </row>
    <row r="148" spans="1:7">
      <c r="A148" s="5" t="s">
        <v>24</v>
      </c>
      <c r="B148" s="6" t="s">
        <v>12</v>
      </c>
      <c r="C148" s="6" t="s">
        <v>13</v>
      </c>
      <c r="D148" s="6" t="s">
        <v>23</v>
      </c>
      <c r="E148" s="6" t="s">
        <v>56</v>
      </c>
      <c r="F148" s="6">
        <v>1732.96</v>
      </c>
      <c r="G148" s="7">
        <v>841.81</v>
      </c>
    </row>
    <row r="149" spans="1:7">
      <c r="A149" s="5" t="s">
        <v>19</v>
      </c>
      <c r="B149" s="6" t="s">
        <v>8</v>
      </c>
      <c r="C149" s="6" t="s">
        <v>9</v>
      </c>
      <c r="D149" s="6" t="s">
        <v>47</v>
      </c>
      <c r="E149" s="6" t="s">
        <v>52</v>
      </c>
      <c r="F149" s="6">
        <v>2353.96</v>
      </c>
      <c r="G149" s="7">
        <v>234.17</v>
      </c>
    </row>
    <row r="150" spans="1:7">
      <c r="A150" s="5" t="s">
        <v>34</v>
      </c>
      <c r="B150" s="6" t="s">
        <v>16</v>
      </c>
      <c r="C150" s="6" t="s">
        <v>20</v>
      </c>
      <c r="D150" s="6" t="s">
        <v>21</v>
      </c>
      <c r="E150" s="6" t="s">
        <v>54</v>
      </c>
      <c r="F150" s="6">
        <v>8712.7999999999993</v>
      </c>
      <c r="G150" s="7">
        <v>5509.81</v>
      </c>
    </row>
    <row r="151" spans="1:7">
      <c r="A151" s="5" t="s">
        <v>35</v>
      </c>
      <c r="B151" s="6" t="s">
        <v>12</v>
      </c>
      <c r="C151" s="6" t="s">
        <v>17</v>
      </c>
      <c r="D151" s="6" t="s">
        <v>46</v>
      </c>
      <c r="E151" s="6" t="s">
        <v>56</v>
      </c>
      <c r="F151" s="6">
        <v>3338.63</v>
      </c>
      <c r="G151" s="7">
        <v>907.11</v>
      </c>
    </row>
    <row r="152" spans="1:7">
      <c r="A152" s="5" t="s">
        <v>22</v>
      </c>
      <c r="B152" s="6" t="s">
        <v>8</v>
      </c>
      <c r="C152" s="6" t="s">
        <v>9</v>
      </c>
      <c r="D152" s="6" t="s">
        <v>10</v>
      </c>
      <c r="E152" s="6" t="s">
        <v>53</v>
      </c>
      <c r="F152" s="6">
        <v>9974.5499999999993</v>
      </c>
      <c r="G152" s="7">
        <v>6660.93</v>
      </c>
    </row>
    <row r="153" spans="1:7">
      <c r="A153" s="5" t="s">
        <v>35</v>
      </c>
      <c r="B153" s="6" t="s">
        <v>27</v>
      </c>
      <c r="C153" s="6" t="s">
        <v>17</v>
      </c>
      <c r="D153" s="6" t="s">
        <v>28</v>
      </c>
      <c r="E153" s="6" t="s">
        <v>56</v>
      </c>
      <c r="F153" s="6">
        <v>105.17</v>
      </c>
      <c r="G153" s="7">
        <v>48.49</v>
      </c>
    </row>
    <row r="154" spans="1:7">
      <c r="A154" s="5" t="s">
        <v>7</v>
      </c>
      <c r="B154" s="6" t="s">
        <v>16</v>
      </c>
      <c r="C154" s="6" t="s">
        <v>29</v>
      </c>
      <c r="D154" s="6" t="s">
        <v>43</v>
      </c>
      <c r="E154" s="6" t="s">
        <v>54</v>
      </c>
      <c r="F154" s="6">
        <v>3730.68</v>
      </c>
      <c r="G154" s="7">
        <v>245.32</v>
      </c>
    </row>
    <row r="155" spans="1:7">
      <c r="A155" s="5" t="s">
        <v>34</v>
      </c>
      <c r="B155" s="6" t="s">
        <v>12</v>
      </c>
      <c r="C155" s="6" t="s">
        <v>29</v>
      </c>
      <c r="D155" s="6" t="s">
        <v>50</v>
      </c>
      <c r="E155" s="6" t="s">
        <v>55</v>
      </c>
      <c r="F155" s="6">
        <v>845.25</v>
      </c>
      <c r="G155" s="7">
        <v>281.74</v>
      </c>
    </row>
    <row r="156" spans="1:7">
      <c r="A156" s="5" t="s">
        <v>7</v>
      </c>
      <c r="B156" s="6" t="s">
        <v>25</v>
      </c>
      <c r="C156" s="6" t="s">
        <v>29</v>
      </c>
      <c r="D156" s="6" t="s">
        <v>43</v>
      </c>
      <c r="E156" s="6" t="s">
        <v>51</v>
      </c>
      <c r="F156" s="6">
        <v>1372.49</v>
      </c>
      <c r="G156" s="7">
        <v>683.4</v>
      </c>
    </row>
    <row r="157" spans="1:7">
      <c r="A157" s="5" t="s">
        <v>19</v>
      </c>
      <c r="B157" s="6" t="s">
        <v>25</v>
      </c>
      <c r="C157" s="6" t="s">
        <v>13</v>
      </c>
      <c r="D157" s="6" t="s">
        <v>23</v>
      </c>
      <c r="E157" s="6" t="s">
        <v>51</v>
      </c>
      <c r="F157" s="6">
        <v>1529.93</v>
      </c>
      <c r="G157" s="7">
        <v>649.89</v>
      </c>
    </row>
    <row r="158" spans="1:7">
      <c r="A158" s="5" t="s">
        <v>34</v>
      </c>
      <c r="B158" s="6" t="s">
        <v>8</v>
      </c>
      <c r="C158" s="6" t="s">
        <v>29</v>
      </c>
      <c r="D158" s="6" t="s">
        <v>30</v>
      </c>
      <c r="E158" s="6" t="s">
        <v>56</v>
      </c>
      <c r="F158" s="6">
        <v>5744.71</v>
      </c>
      <c r="G158" s="7">
        <v>849.52</v>
      </c>
    </row>
    <row r="159" spans="1:7">
      <c r="A159" s="5" t="s">
        <v>22</v>
      </c>
      <c r="B159" s="6" t="s">
        <v>16</v>
      </c>
      <c r="C159" s="6" t="s">
        <v>17</v>
      </c>
      <c r="D159" s="6" t="s">
        <v>46</v>
      </c>
      <c r="E159" s="6" t="s">
        <v>54</v>
      </c>
      <c r="F159" s="6">
        <v>2089.1</v>
      </c>
      <c r="G159" s="7">
        <v>1146.1199999999999</v>
      </c>
    </row>
    <row r="160" spans="1:7">
      <c r="A160" s="5" t="s">
        <v>45</v>
      </c>
      <c r="B160" s="6" t="s">
        <v>12</v>
      </c>
      <c r="C160" s="6" t="s">
        <v>29</v>
      </c>
      <c r="D160" s="6" t="s">
        <v>43</v>
      </c>
      <c r="E160" s="6" t="s">
        <v>55</v>
      </c>
      <c r="F160" s="6">
        <v>4865.1099999999997</v>
      </c>
      <c r="G160" s="7">
        <v>3032.02</v>
      </c>
    </row>
    <row r="161" spans="1:7">
      <c r="A161" s="5" t="s">
        <v>15</v>
      </c>
      <c r="B161" s="6" t="s">
        <v>12</v>
      </c>
      <c r="C161" s="6" t="s">
        <v>17</v>
      </c>
      <c r="D161" s="6" t="s">
        <v>46</v>
      </c>
      <c r="E161" s="6" t="s">
        <v>55</v>
      </c>
      <c r="F161" s="6">
        <v>9241.23</v>
      </c>
      <c r="G161" s="7">
        <v>3388.77</v>
      </c>
    </row>
    <row r="162" spans="1:7">
      <c r="A162" s="5" t="s">
        <v>32</v>
      </c>
      <c r="B162" s="6" t="s">
        <v>16</v>
      </c>
      <c r="C162" s="6" t="s">
        <v>9</v>
      </c>
      <c r="D162" s="6" t="s">
        <v>47</v>
      </c>
      <c r="E162" s="6" t="s">
        <v>56</v>
      </c>
      <c r="F162" s="6">
        <v>736.99</v>
      </c>
      <c r="G162" s="7">
        <v>342.46</v>
      </c>
    </row>
    <row r="163" spans="1:7">
      <c r="A163" s="5" t="s">
        <v>22</v>
      </c>
      <c r="B163" s="6" t="s">
        <v>25</v>
      </c>
      <c r="C163" s="6" t="s">
        <v>17</v>
      </c>
      <c r="D163" s="6" t="s">
        <v>28</v>
      </c>
      <c r="E163" s="6" t="s">
        <v>54</v>
      </c>
      <c r="F163" s="6">
        <v>4381.41</v>
      </c>
      <c r="G163" s="7">
        <v>3161.78</v>
      </c>
    </row>
    <row r="164" spans="1:7">
      <c r="A164" s="5" t="s">
        <v>45</v>
      </c>
      <c r="B164" s="6" t="s">
        <v>27</v>
      </c>
      <c r="C164" s="6" t="s">
        <v>20</v>
      </c>
      <c r="D164" s="6" t="s">
        <v>39</v>
      </c>
      <c r="E164" s="6" t="s">
        <v>56</v>
      </c>
      <c r="F164" s="6">
        <v>8924.4500000000007</v>
      </c>
      <c r="G164" s="7">
        <v>6743.86</v>
      </c>
    </row>
    <row r="165" spans="1:7">
      <c r="A165" s="5" t="s">
        <v>34</v>
      </c>
      <c r="B165" s="6" t="s">
        <v>27</v>
      </c>
      <c r="C165" s="6" t="s">
        <v>9</v>
      </c>
      <c r="D165" s="6" t="s">
        <v>47</v>
      </c>
      <c r="E165" s="6" t="s">
        <v>54</v>
      </c>
      <c r="F165" s="6">
        <v>4647.5</v>
      </c>
      <c r="G165" s="7">
        <v>1411.03</v>
      </c>
    </row>
    <row r="166" spans="1:7">
      <c r="A166" s="5" t="s">
        <v>31</v>
      </c>
      <c r="B166" s="6" t="s">
        <v>25</v>
      </c>
      <c r="C166" s="6" t="s">
        <v>17</v>
      </c>
      <c r="D166" s="6" t="s">
        <v>36</v>
      </c>
      <c r="E166" s="6" t="s">
        <v>54</v>
      </c>
      <c r="F166" s="6">
        <v>646.21</v>
      </c>
      <c r="G166" s="7">
        <v>179.19</v>
      </c>
    </row>
    <row r="167" spans="1:7">
      <c r="A167" s="5" t="s">
        <v>48</v>
      </c>
      <c r="B167" s="6" t="s">
        <v>8</v>
      </c>
      <c r="C167" s="6" t="s">
        <v>17</v>
      </c>
      <c r="D167" s="6" t="s">
        <v>36</v>
      </c>
      <c r="E167" s="6" t="s">
        <v>53</v>
      </c>
      <c r="F167" s="6">
        <v>7231.93</v>
      </c>
      <c r="G167" s="7">
        <v>5585.13</v>
      </c>
    </row>
    <row r="168" spans="1:7">
      <c r="A168" s="5" t="s">
        <v>7</v>
      </c>
      <c r="B168" s="6" t="s">
        <v>27</v>
      </c>
      <c r="C168" s="6" t="s">
        <v>17</v>
      </c>
      <c r="D168" s="6" t="s">
        <v>18</v>
      </c>
      <c r="E168" s="6" t="s">
        <v>56</v>
      </c>
      <c r="F168" s="6">
        <v>5540.59</v>
      </c>
      <c r="G168" s="7">
        <v>3996.05</v>
      </c>
    </row>
    <row r="169" spans="1:7">
      <c r="A169" s="5" t="s">
        <v>22</v>
      </c>
      <c r="B169" s="6" t="s">
        <v>8</v>
      </c>
      <c r="C169" s="6" t="s">
        <v>9</v>
      </c>
      <c r="D169" s="6" t="s">
        <v>44</v>
      </c>
      <c r="E169" s="6" t="s">
        <v>55</v>
      </c>
      <c r="F169" s="6">
        <v>9072.49</v>
      </c>
      <c r="G169" s="7">
        <v>301.48</v>
      </c>
    </row>
    <row r="170" spans="1:7">
      <c r="A170" s="5" t="s">
        <v>45</v>
      </c>
      <c r="B170" s="6" t="s">
        <v>12</v>
      </c>
      <c r="C170" s="6" t="s">
        <v>20</v>
      </c>
      <c r="D170" s="6" t="s">
        <v>39</v>
      </c>
      <c r="E170" s="6" t="s">
        <v>54</v>
      </c>
      <c r="F170" s="6">
        <v>4720.6000000000004</v>
      </c>
      <c r="G170" s="7">
        <v>3435.36</v>
      </c>
    </row>
    <row r="171" spans="1:7">
      <c r="A171" s="5" t="s">
        <v>35</v>
      </c>
      <c r="B171" s="6" t="s">
        <v>27</v>
      </c>
      <c r="C171" s="6" t="s">
        <v>9</v>
      </c>
      <c r="D171" s="6" t="s">
        <v>41</v>
      </c>
      <c r="E171" s="6" t="s">
        <v>56</v>
      </c>
      <c r="F171" s="6">
        <v>1649.91</v>
      </c>
      <c r="G171" s="7">
        <v>483.23</v>
      </c>
    </row>
    <row r="172" spans="1:7">
      <c r="A172" s="5" t="s">
        <v>32</v>
      </c>
      <c r="B172" s="6" t="s">
        <v>25</v>
      </c>
      <c r="C172" s="6" t="s">
        <v>17</v>
      </c>
      <c r="D172" s="6" t="s">
        <v>36</v>
      </c>
      <c r="E172" s="6" t="s">
        <v>52</v>
      </c>
      <c r="F172" s="6">
        <v>4336.97</v>
      </c>
      <c r="G172" s="7">
        <v>2669.37</v>
      </c>
    </row>
    <row r="173" spans="1:7">
      <c r="A173" s="5" t="s">
        <v>11</v>
      </c>
      <c r="B173" s="6" t="s">
        <v>25</v>
      </c>
      <c r="C173" s="6" t="s">
        <v>29</v>
      </c>
      <c r="D173" s="6" t="s">
        <v>30</v>
      </c>
      <c r="E173" s="6" t="s">
        <v>56</v>
      </c>
      <c r="F173" s="6">
        <v>3670.36</v>
      </c>
      <c r="G173" s="7">
        <v>2315.29</v>
      </c>
    </row>
    <row r="174" spans="1:7">
      <c r="A174" s="5" t="s">
        <v>15</v>
      </c>
      <c r="B174" s="6" t="s">
        <v>33</v>
      </c>
      <c r="C174" s="6" t="s">
        <v>13</v>
      </c>
      <c r="D174" s="6" t="s">
        <v>14</v>
      </c>
      <c r="E174" s="6" t="s">
        <v>54</v>
      </c>
      <c r="F174" s="6">
        <v>3571.26</v>
      </c>
      <c r="G174" s="7">
        <v>933.79</v>
      </c>
    </row>
    <row r="175" spans="1:7">
      <c r="A175" s="5" t="s">
        <v>15</v>
      </c>
      <c r="B175" s="6" t="s">
        <v>42</v>
      </c>
      <c r="C175" s="6" t="s">
        <v>17</v>
      </c>
      <c r="D175" s="6" t="s">
        <v>18</v>
      </c>
      <c r="E175" s="6" t="s">
        <v>55</v>
      </c>
      <c r="F175" s="6">
        <v>5174.9799999999996</v>
      </c>
      <c r="G175" s="7">
        <v>3905.3</v>
      </c>
    </row>
    <row r="176" spans="1:7">
      <c r="A176" s="5" t="s">
        <v>32</v>
      </c>
      <c r="B176" s="6" t="s">
        <v>42</v>
      </c>
      <c r="C176" s="6" t="s">
        <v>13</v>
      </c>
      <c r="D176" s="6" t="s">
        <v>14</v>
      </c>
      <c r="E176" s="6" t="s">
        <v>52</v>
      </c>
      <c r="F176" s="6">
        <v>9598.06</v>
      </c>
      <c r="G176" s="7">
        <v>6029.98</v>
      </c>
    </row>
    <row r="177" spans="1:7">
      <c r="A177" s="5" t="s">
        <v>34</v>
      </c>
      <c r="B177" s="6" t="s">
        <v>16</v>
      </c>
      <c r="C177" s="6" t="s">
        <v>9</v>
      </c>
      <c r="D177" s="6" t="s">
        <v>47</v>
      </c>
      <c r="E177" s="6" t="s">
        <v>52</v>
      </c>
      <c r="F177" s="6">
        <v>8465.58</v>
      </c>
      <c r="G177" s="7">
        <v>5340.76</v>
      </c>
    </row>
    <row r="178" spans="1:7">
      <c r="A178" s="5" t="s">
        <v>22</v>
      </c>
      <c r="B178" s="6" t="s">
        <v>16</v>
      </c>
      <c r="C178" s="6" t="s">
        <v>20</v>
      </c>
      <c r="D178" s="6" t="s">
        <v>39</v>
      </c>
      <c r="E178" s="6" t="s">
        <v>56</v>
      </c>
      <c r="F178" s="6">
        <v>4287.16</v>
      </c>
      <c r="G178" s="7">
        <v>3680.53</v>
      </c>
    </row>
    <row r="179" spans="1:7">
      <c r="A179" s="5" t="s">
        <v>11</v>
      </c>
      <c r="B179" s="6" t="s">
        <v>25</v>
      </c>
      <c r="C179" s="6" t="s">
        <v>29</v>
      </c>
      <c r="D179" s="6" t="s">
        <v>38</v>
      </c>
      <c r="E179" s="6" t="s">
        <v>52</v>
      </c>
      <c r="F179" s="6">
        <v>6911.46</v>
      </c>
      <c r="G179" s="7">
        <v>5784.12</v>
      </c>
    </row>
    <row r="180" spans="1:7">
      <c r="A180" s="5" t="s">
        <v>31</v>
      </c>
      <c r="B180" s="6" t="s">
        <v>27</v>
      </c>
      <c r="C180" s="6" t="s">
        <v>9</v>
      </c>
      <c r="D180" s="6" t="s">
        <v>44</v>
      </c>
      <c r="E180" s="6" t="s">
        <v>54</v>
      </c>
      <c r="F180" s="6">
        <v>9380.16</v>
      </c>
      <c r="G180" s="7">
        <v>6707.4</v>
      </c>
    </row>
    <row r="181" spans="1:7">
      <c r="A181" s="5" t="s">
        <v>35</v>
      </c>
      <c r="B181" s="6" t="s">
        <v>33</v>
      </c>
      <c r="C181" s="6" t="s">
        <v>20</v>
      </c>
      <c r="D181" s="6" t="s">
        <v>49</v>
      </c>
      <c r="E181" s="6" t="s">
        <v>56</v>
      </c>
      <c r="F181" s="6">
        <v>4770.8599999999997</v>
      </c>
      <c r="G181" s="7">
        <v>522.48</v>
      </c>
    </row>
    <row r="182" spans="1:7">
      <c r="A182" s="5" t="s">
        <v>15</v>
      </c>
      <c r="B182" s="6" t="s">
        <v>33</v>
      </c>
      <c r="C182" s="6" t="s">
        <v>9</v>
      </c>
      <c r="D182" s="6" t="s">
        <v>41</v>
      </c>
      <c r="E182" s="6" t="s">
        <v>56</v>
      </c>
      <c r="F182" s="6">
        <v>7013.11</v>
      </c>
      <c r="G182" s="7">
        <v>4490.7299999999996</v>
      </c>
    </row>
    <row r="183" spans="1:7">
      <c r="A183" s="5" t="s">
        <v>31</v>
      </c>
      <c r="B183" s="6" t="s">
        <v>16</v>
      </c>
      <c r="C183" s="6" t="s">
        <v>17</v>
      </c>
      <c r="D183" s="6" t="s">
        <v>36</v>
      </c>
      <c r="E183" s="6" t="s">
        <v>51</v>
      </c>
      <c r="F183" s="6">
        <v>7246.39</v>
      </c>
      <c r="G183" s="7">
        <v>2766.01</v>
      </c>
    </row>
    <row r="184" spans="1:7">
      <c r="A184" s="5" t="s">
        <v>15</v>
      </c>
      <c r="B184" s="6" t="s">
        <v>12</v>
      </c>
      <c r="C184" s="6" t="s">
        <v>9</v>
      </c>
      <c r="D184" s="6" t="s">
        <v>44</v>
      </c>
      <c r="E184" s="6" t="s">
        <v>56</v>
      </c>
      <c r="F184" s="6">
        <v>7510.31</v>
      </c>
      <c r="G184" s="7">
        <v>2202.1</v>
      </c>
    </row>
    <row r="185" spans="1:7">
      <c r="A185" s="5" t="s">
        <v>31</v>
      </c>
      <c r="B185" s="6" t="s">
        <v>25</v>
      </c>
      <c r="C185" s="6" t="s">
        <v>17</v>
      </c>
      <c r="D185" s="6" t="s">
        <v>36</v>
      </c>
      <c r="E185" s="6" t="s">
        <v>53</v>
      </c>
      <c r="F185" s="6">
        <v>7907.65</v>
      </c>
      <c r="G185" s="7">
        <v>1177.95</v>
      </c>
    </row>
    <row r="186" spans="1:7">
      <c r="A186" s="5" t="s">
        <v>7</v>
      </c>
      <c r="B186" s="6" t="s">
        <v>27</v>
      </c>
      <c r="C186" s="6" t="s">
        <v>13</v>
      </c>
      <c r="D186" s="6" t="s">
        <v>40</v>
      </c>
      <c r="E186" s="6" t="s">
        <v>52</v>
      </c>
      <c r="F186" s="6">
        <v>610.66999999999996</v>
      </c>
      <c r="G186" s="7">
        <v>186.29</v>
      </c>
    </row>
    <row r="187" spans="1:7">
      <c r="A187" s="5" t="s">
        <v>35</v>
      </c>
      <c r="B187" s="6" t="s">
        <v>42</v>
      </c>
      <c r="C187" s="6" t="s">
        <v>13</v>
      </c>
      <c r="D187" s="6" t="s">
        <v>14</v>
      </c>
      <c r="E187" s="6" t="s">
        <v>54</v>
      </c>
      <c r="F187" s="6">
        <v>6755.38</v>
      </c>
      <c r="G187" s="7">
        <v>5469.79</v>
      </c>
    </row>
    <row r="188" spans="1:7">
      <c r="A188" s="5" t="s">
        <v>34</v>
      </c>
      <c r="B188" s="6" t="s">
        <v>27</v>
      </c>
      <c r="C188" s="6" t="s">
        <v>9</v>
      </c>
      <c r="D188" s="6" t="s">
        <v>41</v>
      </c>
      <c r="E188" s="6" t="s">
        <v>51</v>
      </c>
      <c r="F188" s="6">
        <v>6786.68</v>
      </c>
      <c r="G188" s="7">
        <v>3240.54</v>
      </c>
    </row>
    <row r="189" spans="1:7">
      <c r="A189" s="5" t="s">
        <v>45</v>
      </c>
      <c r="B189" s="6" t="s">
        <v>12</v>
      </c>
      <c r="C189" s="6" t="s">
        <v>9</v>
      </c>
      <c r="D189" s="6" t="s">
        <v>44</v>
      </c>
      <c r="E189" s="6" t="s">
        <v>54</v>
      </c>
      <c r="F189" s="6">
        <v>2233.15</v>
      </c>
      <c r="G189" s="7">
        <v>569.79</v>
      </c>
    </row>
    <row r="190" spans="1:7">
      <c r="A190" s="5" t="s">
        <v>34</v>
      </c>
      <c r="B190" s="6" t="s">
        <v>25</v>
      </c>
      <c r="C190" s="6" t="s">
        <v>17</v>
      </c>
      <c r="D190" s="6" t="s">
        <v>36</v>
      </c>
      <c r="E190" s="6" t="s">
        <v>55</v>
      </c>
      <c r="F190" s="6">
        <v>1024.99</v>
      </c>
      <c r="G190" s="7">
        <v>20.11</v>
      </c>
    </row>
    <row r="191" spans="1:7">
      <c r="A191" s="5" t="s">
        <v>31</v>
      </c>
      <c r="B191" s="6" t="s">
        <v>25</v>
      </c>
      <c r="C191" s="6" t="s">
        <v>9</v>
      </c>
      <c r="D191" s="6" t="s">
        <v>44</v>
      </c>
      <c r="E191" s="6" t="s">
        <v>53</v>
      </c>
      <c r="F191" s="6">
        <v>2166.4299999999998</v>
      </c>
      <c r="G191" s="7">
        <v>1904.84</v>
      </c>
    </row>
    <row r="192" spans="1:7">
      <c r="A192" s="5" t="s">
        <v>24</v>
      </c>
      <c r="B192" s="6" t="s">
        <v>8</v>
      </c>
      <c r="C192" s="6" t="s">
        <v>20</v>
      </c>
      <c r="D192" s="6" t="s">
        <v>39</v>
      </c>
      <c r="E192" s="6" t="s">
        <v>55</v>
      </c>
      <c r="F192" s="6">
        <v>1818.76</v>
      </c>
      <c r="G192" s="7">
        <v>126.42</v>
      </c>
    </row>
    <row r="193" spans="1:7">
      <c r="A193" s="5" t="s">
        <v>15</v>
      </c>
      <c r="B193" s="6" t="s">
        <v>27</v>
      </c>
      <c r="C193" s="6" t="s">
        <v>13</v>
      </c>
      <c r="D193" s="6" t="s">
        <v>23</v>
      </c>
      <c r="E193" s="6" t="s">
        <v>56</v>
      </c>
      <c r="F193" s="6">
        <v>7708.19</v>
      </c>
      <c r="G193" s="7">
        <v>1414.19</v>
      </c>
    </row>
    <row r="194" spans="1:7">
      <c r="A194" s="5" t="s">
        <v>35</v>
      </c>
      <c r="B194" s="6" t="s">
        <v>27</v>
      </c>
      <c r="C194" s="6" t="s">
        <v>13</v>
      </c>
      <c r="D194" s="6" t="s">
        <v>40</v>
      </c>
      <c r="E194" s="6" t="s">
        <v>56</v>
      </c>
      <c r="F194" s="6">
        <v>8718.89</v>
      </c>
      <c r="G194" s="7">
        <v>6639.62</v>
      </c>
    </row>
    <row r="195" spans="1:7">
      <c r="A195" s="5" t="s">
        <v>45</v>
      </c>
      <c r="B195" s="6" t="s">
        <v>16</v>
      </c>
      <c r="C195" s="6" t="s">
        <v>17</v>
      </c>
      <c r="D195" s="6" t="s">
        <v>28</v>
      </c>
      <c r="E195" s="6" t="s">
        <v>52</v>
      </c>
      <c r="F195" s="6">
        <v>9863.86</v>
      </c>
      <c r="G195" s="7">
        <v>1565.12</v>
      </c>
    </row>
    <row r="196" spans="1:7">
      <c r="A196" s="5" t="s">
        <v>19</v>
      </c>
      <c r="B196" s="6" t="s">
        <v>42</v>
      </c>
      <c r="C196" s="6" t="s">
        <v>29</v>
      </c>
      <c r="D196" s="6" t="s">
        <v>43</v>
      </c>
      <c r="E196" s="6" t="s">
        <v>56</v>
      </c>
      <c r="F196" s="6">
        <v>3070.52</v>
      </c>
      <c r="G196" s="7">
        <v>1223.1500000000001</v>
      </c>
    </row>
    <row r="197" spans="1:7">
      <c r="A197" s="5" t="s">
        <v>34</v>
      </c>
      <c r="B197" s="6" t="s">
        <v>27</v>
      </c>
      <c r="C197" s="6" t="s">
        <v>13</v>
      </c>
      <c r="D197" s="6" t="s">
        <v>23</v>
      </c>
      <c r="E197" s="6" t="s">
        <v>54</v>
      </c>
      <c r="F197" s="6">
        <v>7043.56</v>
      </c>
      <c r="G197" s="7">
        <v>2548.19</v>
      </c>
    </row>
    <row r="198" spans="1:7">
      <c r="A198" s="5" t="s">
        <v>24</v>
      </c>
      <c r="B198" s="6" t="s">
        <v>33</v>
      </c>
      <c r="C198" s="6" t="s">
        <v>9</v>
      </c>
      <c r="D198" s="6" t="s">
        <v>41</v>
      </c>
      <c r="E198" s="6" t="s">
        <v>53</v>
      </c>
      <c r="F198" s="6">
        <v>5302.99</v>
      </c>
      <c r="G198" s="7">
        <v>3041.41</v>
      </c>
    </row>
    <row r="199" spans="1:7">
      <c r="A199" s="5" t="s">
        <v>19</v>
      </c>
      <c r="B199" s="6" t="s">
        <v>25</v>
      </c>
      <c r="C199" s="6" t="s">
        <v>13</v>
      </c>
      <c r="D199" s="6" t="s">
        <v>23</v>
      </c>
      <c r="E199" s="6" t="s">
        <v>55</v>
      </c>
      <c r="F199" s="6">
        <v>1814.66</v>
      </c>
      <c r="G199" s="7">
        <v>1511.98</v>
      </c>
    </row>
    <row r="200" spans="1:7">
      <c r="A200" s="5" t="s">
        <v>45</v>
      </c>
      <c r="B200" s="6" t="s">
        <v>25</v>
      </c>
      <c r="C200" s="6" t="s">
        <v>20</v>
      </c>
      <c r="D200" s="6" t="s">
        <v>39</v>
      </c>
      <c r="E200" s="6" t="s">
        <v>53</v>
      </c>
      <c r="F200" s="6">
        <v>4748.08</v>
      </c>
      <c r="G200" s="7">
        <v>1393.16</v>
      </c>
    </row>
    <row r="201" spans="1:7">
      <c r="A201" s="8" t="s">
        <v>22</v>
      </c>
      <c r="B201" s="9" t="s">
        <v>8</v>
      </c>
      <c r="C201" s="9" t="s">
        <v>20</v>
      </c>
      <c r="D201" s="9" t="s">
        <v>21</v>
      </c>
      <c r="E201" s="6" t="s">
        <v>53</v>
      </c>
      <c r="F201" s="9">
        <v>8692.98</v>
      </c>
      <c r="G201" s="10">
        <v>978.72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797E-DACB-46B0-8E4F-618269F80BCD}">
  <dimension ref="A2:U19"/>
  <sheetViews>
    <sheetView workbookViewId="0">
      <selection activeCell="F22" sqref="F22"/>
    </sheetView>
  </sheetViews>
  <sheetFormatPr defaultRowHeight="15"/>
  <cols>
    <col min="1" max="1" width="11.42578125" bestFit="1" customWidth="1"/>
    <col min="2" max="2" width="12.140625" bestFit="1" customWidth="1"/>
    <col min="3" max="3" width="12.5703125" bestFit="1" customWidth="1"/>
    <col min="4" max="4" width="12.140625" bestFit="1" customWidth="1"/>
    <col min="5" max="5" width="10" bestFit="1" customWidth="1"/>
    <col min="6" max="6" width="10.7109375" bestFit="1" customWidth="1"/>
    <col min="7" max="7" width="12.140625" bestFit="1" customWidth="1"/>
    <col min="8" max="8" width="12.5703125" bestFit="1" customWidth="1"/>
    <col min="9" max="10" width="3" customWidth="1"/>
    <col min="11" max="11" width="17" bestFit="1" customWidth="1"/>
    <col min="12" max="12" width="12.140625" bestFit="1" customWidth="1"/>
    <col min="13" max="13" width="12.5703125" bestFit="1" customWidth="1"/>
    <col min="14" max="15" width="3.140625" customWidth="1"/>
    <col min="16" max="16" width="12" bestFit="1" customWidth="1"/>
    <col min="17" max="17" width="12.140625" bestFit="1" customWidth="1"/>
    <col min="18" max="18" width="4" customWidth="1"/>
    <col min="19" max="19" width="4.140625" customWidth="1"/>
    <col min="21" max="21" width="12.140625" bestFit="1" customWidth="1"/>
  </cols>
  <sheetData>
    <row r="2" spans="1:21">
      <c r="A2" t="s">
        <v>59</v>
      </c>
      <c r="B2" t="s">
        <v>60</v>
      </c>
      <c r="C2" s="14" t="s">
        <v>61</v>
      </c>
      <c r="F2" s="16" t="s">
        <v>1</v>
      </c>
      <c r="G2" s="17" t="s">
        <v>59</v>
      </c>
      <c r="H2" s="17" t="s">
        <v>60</v>
      </c>
      <c r="K2" s="16" t="s">
        <v>2</v>
      </c>
      <c r="L2" s="17" t="s">
        <v>59</v>
      </c>
      <c r="M2" s="17" t="s">
        <v>60</v>
      </c>
      <c r="P2" s="16" t="s">
        <v>4</v>
      </c>
      <c r="Q2" s="17" t="s">
        <v>59</v>
      </c>
      <c r="T2" s="1" t="s">
        <v>4</v>
      </c>
      <c r="U2" s="1" t="s">
        <v>59</v>
      </c>
    </row>
    <row r="3" spans="1:21">
      <c r="A3" s="15">
        <v>981140.21</v>
      </c>
      <c r="B3" s="15">
        <v>448020.63999999996</v>
      </c>
      <c r="C3" s="20"/>
      <c r="D3" s="21"/>
      <c r="F3" s="17" t="s">
        <v>12</v>
      </c>
      <c r="G3" s="19">
        <v>106484.04000000001</v>
      </c>
      <c r="H3" s="19">
        <v>51216.37999999999</v>
      </c>
      <c r="K3" s="17" t="s">
        <v>20</v>
      </c>
      <c r="L3" s="19">
        <v>170206.58</v>
      </c>
      <c r="M3" s="18">
        <v>72951</v>
      </c>
      <c r="P3" s="17" t="s">
        <v>51</v>
      </c>
      <c r="Q3" s="19">
        <v>128235.65</v>
      </c>
      <c r="T3" s="6" t="s">
        <v>51</v>
      </c>
      <c r="U3" s="6">
        <v>128235.65</v>
      </c>
    </row>
    <row r="4" spans="1:21">
      <c r="A4" s="24">
        <f>GETPIVOTDATA("Sum of Sales",$A$2)</f>
        <v>981140.21</v>
      </c>
      <c r="B4" s="24">
        <f>GETPIVOTDATA("Sum of profit",$A$2)</f>
        <v>448020.63999999996</v>
      </c>
      <c r="C4" s="22">
        <f>GETPIVOTDATA("Sum of Profit",$A$2)/GETPIVOTDATA("Sum of Sales",$A$2)</f>
        <v>0.45663263561484241</v>
      </c>
      <c r="D4" s="23">
        <f>1-C4</f>
        <v>0.54336736438515754</v>
      </c>
      <c r="F4" s="17" t="s">
        <v>16</v>
      </c>
      <c r="G4" s="19">
        <v>123672.96000000001</v>
      </c>
      <c r="H4" s="19">
        <v>54599.55</v>
      </c>
      <c r="K4" s="17" t="s">
        <v>13</v>
      </c>
      <c r="L4" s="19">
        <v>188231.41</v>
      </c>
      <c r="M4" s="18">
        <v>89527.419999999984</v>
      </c>
      <c r="P4" s="17" t="s">
        <v>56</v>
      </c>
      <c r="Q4" s="19">
        <v>302292.71000000002</v>
      </c>
      <c r="T4" s="6" t="s">
        <v>56</v>
      </c>
      <c r="U4" s="6">
        <v>302292.71000000002</v>
      </c>
    </row>
    <row r="5" spans="1:21">
      <c r="F5" s="17" t="s">
        <v>42</v>
      </c>
      <c r="G5" s="19">
        <v>138482.85999999996</v>
      </c>
      <c r="H5" s="19">
        <v>78333.89999999998</v>
      </c>
      <c r="K5" s="17" t="s">
        <v>29</v>
      </c>
      <c r="L5" s="19">
        <v>189973.73999999993</v>
      </c>
      <c r="M5" s="18">
        <v>92190.099999999977</v>
      </c>
      <c r="P5" s="17" t="s">
        <v>54</v>
      </c>
      <c r="Q5" s="19">
        <v>172765.65000000002</v>
      </c>
      <c r="T5" s="6" t="s">
        <v>54</v>
      </c>
      <c r="U5" s="6">
        <v>172765.65000000002</v>
      </c>
    </row>
    <row r="6" spans="1:21">
      <c r="F6" s="17" t="s">
        <v>8</v>
      </c>
      <c r="G6" s="19">
        <v>146424.48000000004</v>
      </c>
      <c r="H6" s="19">
        <v>51504.74</v>
      </c>
      <c r="K6" s="17" t="s">
        <v>9</v>
      </c>
      <c r="L6" s="19">
        <v>195290.74999999994</v>
      </c>
      <c r="M6" s="18">
        <v>86543.48</v>
      </c>
      <c r="P6" s="17" t="s">
        <v>53</v>
      </c>
      <c r="Q6" s="19">
        <v>123245.15000000001</v>
      </c>
      <c r="T6" s="6" t="s">
        <v>53</v>
      </c>
      <c r="U6" s="6">
        <v>123245.15000000001</v>
      </c>
    </row>
    <row r="7" spans="1:21">
      <c r="A7" s="16" t="s">
        <v>0</v>
      </c>
      <c r="B7" s="17" t="s">
        <v>59</v>
      </c>
      <c r="C7" s="17" t="s">
        <v>60</v>
      </c>
      <c r="F7" s="17" t="s">
        <v>27</v>
      </c>
      <c r="G7" s="19">
        <v>146463.46999999997</v>
      </c>
      <c r="H7" s="19">
        <v>75659.250000000015</v>
      </c>
      <c r="K7" s="17" t="s">
        <v>17</v>
      </c>
      <c r="L7" s="19">
        <v>237437.73000000004</v>
      </c>
      <c r="M7" s="18">
        <v>106808.64000000001</v>
      </c>
      <c r="P7" s="17" t="s">
        <v>55</v>
      </c>
      <c r="Q7" s="19">
        <v>129640.7</v>
      </c>
      <c r="T7" s="6" t="s">
        <v>55</v>
      </c>
      <c r="U7" s="6">
        <v>129640.7</v>
      </c>
    </row>
    <row r="8" spans="1:21">
      <c r="A8" s="17" t="s">
        <v>31</v>
      </c>
      <c r="B8" s="19">
        <v>113697.64</v>
      </c>
      <c r="C8" s="18">
        <v>46639.99</v>
      </c>
      <c r="F8" s="17" t="s">
        <v>33</v>
      </c>
      <c r="G8" s="19">
        <v>148639.21999999997</v>
      </c>
      <c r="H8" s="19">
        <v>68976.390000000014</v>
      </c>
      <c r="P8" s="17" t="s">
        <v>52</v>
      </c>
      <c r="Q8" s="19">
        <v>124960.35</v>
      </c>
      <c r="T8" s="6" t="s">
        <v>52</v>
      </c>
      <c r="U8" s="6">
        <v>124960.35</v>
      </c>
    </row>
    <row r="9" spans="1:21">
      <c r="A9" s="17" t="s">
        <v>22</v>
      </c>
      <c r="B9" s="19">
        <v>97653.540000000023</v>
      </c>
      <c r="C9" s="18">
        <v>40084.160000000003</v>
      </c>
      <c r="F9" s="17" t="s">
        <v>25</v>
      </c>
      <c r="G9" s="19">
        <v>170973.17999999993</v>
      </c>
      <c r="H9" s="19">
        <v>67730.429999999993</v>
      </c>
    </row>
    <row r="10" spans="1:21">
      <c r="A10" s="17" t="s">
        <v>24</v>
      </c>
      <c r="B10" s="19">
        <v>69469.650000000009</v>
      </c>
      <c r="C10" s="18">
        <v>28621.84</v>
      </c>
    </row>
    <row r="11" spans="1:21">
      <c r="A11" s="17" t="s">
        <v>34</v>
      </c>
      <c r="B11" s="19">
        <v>117785.47000000002</v>
      </c>
      <c r="C11" s="18">
        <v>57158.5</v>
      </c>
    </row>
    <row r="12" spans="1:21">
      <c r="A12" s="17" t="s">
        <v>7</v>
      </c>
      <c r="B12" s="19">
        <v>51206.009999999995</v>
      </c>
      <c r="C12" s="18">
        <v>24074.780000000002</v>
      </c>
    </row>
    <row r="13" spans="1:21">
      <c r="A13" s="17" t="s">
        <v>15</v>
      </c>
      <c r="B13" s="19">
        <v>111064.25999999998</v>
      </c>
      <c r="C13" s="18">
        <v>44431.750000000007</v>
      </c>
    </row>
    <row r="14" spans="1:21">
      <c r="A14" s="17" t="s">
        <v>32</v>
      </c>
      <c r="B14" s="19">
        <v>94539.450000000012</v>
      </c>
      <c r="C14" s="18">
        <v>45810.009999999995</v>
      </c>
    </row>
    <row r="15" spans="1:21">
      <c r="A15" s="17" t="s">
        <v>35</v>
      </c>
      <c r="B15" s="19">
        <v>62616.81</v>
      </c>
      <c r="C15" s="18">
        <v>33871.340000000004</v>
      </c>
    </row>
    <row r="16" spans="1:21">
      <c r="A16" s="17" t="s">
        <v>48</v>
      </c>
      <c r="B16" s="19">
        <v>65562.06</v>
      </c>
      <c r="C16" s="18">
        <v>32213.510000000006</v>
      </c>
    </row>
    <row r="17" spans="1:3">
      <c r="A17" s="17" t="s">
        <v>45</v>
      </c>
      <c r="B17" s="19">
        <v>87670.030000000013</v>
      </c>
      <c r="C17" s="18">
        <v>38316.69</v>
      </c>
    </row>
    <row r="18" spans="1:3">
      <c r="A18" s="17" t="s">
        <v>11</v>
      </c>
      <c r="B18" s="19">
        <v>63912.19</v>
      </c>
      <c r="C18" s="18">
        <v>35866.939999999995</v>
      </c>
    </row>
    <row r="19" spans="1:3">
      <c r="A19" s="17" t="s">
        <v>19</v>
      </c>
      <c r="B19" s="19">
        <v>45963.1</v>
      </c>
      <c r="C19" s="18">
        <v>20931.129999999997</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Z Q M 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8 Z Q 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U D F k o i k e 4 D g A A A B E A A A A T A B w A R m 9 y b X V s Y X M v U 2 V j d G l v b j E u b S C i G A A o o B Q A A A A A A A A A A A A A A A A A A A A A A A A A A A A r T k 0 u y c z P U w i G 0 I b W A F B L A Q I t A B Q A A g A I A P G U D F k g O B 9 n p A A A A P U A A A A S A A A A A A A A A A A A A A A A A A A A A A B D b 2 5 m a W c v U G F j a 2 F n Z S 5 4 b W x Q S w E C L Q A U A A I A C A D x l A x Z D 8 r p q 6 Q A A A D p A A A A E w A A A A A A A A A A A A A A A A D w A A A A W 0 N v b n R l b n R f V H l w Z X N d L n h t b F B L A Q I t A B Q A A g A I A P G U D 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J T A X T A B 5 j S K l E N O p L R + 2 R A A A A A A I A A A A A A B B m A A A A A Q A A I A A A A D G h y f W N v 3 0 n 6 0 / s l C s z D C B 4 F Z i q R G u t v Z p D u 6 B O 0 m W c A A A A A A 6 A A A A A A g A A I A A A A H E G o t k p y H q y s K E s / e m U y X 1 5 v a A + 7 N / 0 M r 5 q 1 d q o 0 A E k U A A A A K x Q w 2 g Y b j d A y b K d D T I h d j o M 5 p G / l H c e 2 P S B o I w T c 8 4 C O C S l m f 7 Q 1 R S J 4 J U L l p v U P c 2 T 1 x 2 K X v F A 6 Y 0 O t X j y 3 I U Z k N f 8 n + j 8 9 R T g A b v i 4 i G H Q A A A A A r X D B P O u / 0 g v E C Y q Z l i m f k E d C S 8 J c m + O Z I F 3 + g X d F U s Z q t u e R e m e b 5 x k D H j O O o R x m J O b o t a j N u f H G S R u o V t S o k = < / D a t a M a s h u p > 
</file>

<file path=customXml/itemProps1.xml><?xml version="1.0" encoding="utf-8"?>
<ds:datastoreItem xmlns:ds="http://schemas.openxmlformats.org/officeDocument/2006/customXml" ds:itemID="{76D5B5A1-5D08-46E6-9090-235B69D3E1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Raw_Data</vt:lpstr>
      <vt:lpstr>Support_Sheet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2024-08-12T18:24:18Z</dcterms:modified>
</cp:coreProperties>
</file>