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uel Ajani\Desktop\Data_Visualizers\Element 1\Samuel Ajani_B1670361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2" i="1" l="1"/>
  <c r="E11" i="1"/>
  <c r="E10" i="1"/>
  <c r="E9" i="1"/>
  <c r="E8" i="1"/>
  <c r="E7" i="1"/>
  <c r="E6" i="1"/>
  <c r="E5" i="1"/>
  <c r="E4" i="1"/>
  <c r="D12" i="1"/>
  <c r="D11" i="1"/>
  <c r="D10" i="1"/>
  <c r="D9" i="1"/>
  <c r="D8" i="1"/>
  <c r="D7" i="1"/>
  <c r="D6" i="1"/>
  <c r="D5" i="1"/>
  <c r="D4" i="1"/>
  <c r="C12" i="1"/>
  <c r="C11" i="1"/>
  <c r="C10" i="1"/>
  <c r="C9" i="1"/>
  <c r="C8" i="1"/>
  <c r="C7" i="1"/>
  <c r="C6" i="1"/>
  <c r="C5" i="1"/>
  <c r="C4" i="1"/>
  <c r="B12" i="1"/>
  <c r="B11" i="1"/>
  <c r="B10" i="1"/>
  <c r="B9" i="1"/>
  <c r="B8" i="1"/>
  <c r="B7" i="1"/>
  <c r="B6" i="1"/>
  <c r="B5" i="1"/>
  <c r="B4" i="1"/>
</calcChain>
</file>

<file path=xl/sharedStrings.xml><?xml version="1.0" encoding="utf-8"?>
<sst xmlns="http://schemas.openxmlformats.org/spreadsheetml/2006/main" count="15" uniqueCount="15">
  <si>
    <t>Crypto</t>
  </si>
  <si>
    <t>Binance</t>
  </si>
  <si>
    <t>Bitcoin</t>
  </si>
  <si>
    <t>Bitcoin Cash</t>
  </si>
  <si>
    <t>Cardano</t>
  </si>
  <si>
    <t>Dogecoin</t>
  </si>
  <si>
    <t>Q2</t>
  </si>
  <si>
    <t>Q1</t>
  </si>
  <si>
    <t>Q3</t>
  </si>
  <si>
    <t>Q4</t>
  </si>
  <si>
    <t>Ethereum</t>
  </si>
  <si>
    <t>Litecoin</t>
  </si>
  <si>
    <t>Monero</t>
  </si>
  <si>
    <t>Stellar</t>
  </si>
  <si>
    <t>Trading Volume (to nearest million 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</si>
</sst>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1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GB" b="1" i="0">
                <a:effectLst/>
              </a:rPr>
              <a:t>CRYPTO SOLD IN EACH QUARTER VS TRADING VOLUME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Sheet1!$A$1:$A$12</c:f>
              <c:strCache>
                <c:ptCount val="12"/>
                <c:pt idx="0">
                  <c:v>2018</c:v>
                </c:pt>
                <c:pt idx="1">
                  <c:v>Crypto</c:v>
                </c:pt>
                <c:pt idx="3">
                  <c:v>Binance</c:v>
                </c:pt>
                <c:pt idx="4">
                  <c:v>Bitcoin</c:v>
                </c:pt>
                <c:pt idx="5">
                  <c:v>Bitcoin Cash</c:v>
                </c:pt>
                <c:pt idx="6">
                  <c:v>Cardano</c:v>
                </c:pt>
                <c:pt idx="7">
                  <c:v>Dogecoin</c:v>
                </c:pt>
                <c:pt idx="8">
                  <c:v>Ethereum</c:v>
                </c:pt>
                <c:pt idx="9">
                  <c:v>Litecoin</c:v>
                </c:pt>
                <c:pt idx="10">
                  <c:v>Monero</c:v>
                </c:pt>
                <c:pt idx="11">
                  <c:v>Stellar</c:v>
                </c:pt>
              </c:strCache>
            </c:strRef>
          </c:cat>
          <c:val>
            <c:numRef>
              <c:f>Sheet1!$B$1:$B$12</c:f>
              <c:numCache>
                <c:formatCode>General</c:formatCode>
                <c:ptCount val="12"/>
                <c:pt idx="1">
                  <c:v>0</c:v>
                </c:pt>
                <c:pt idx="2">
                  <c:v>0</c:v>
                </c:pt>
                <c:pt idx="3" formatCode="_(* #,##0_);_(* \(#,##0\);_(* &quot;-&quot;_);_(@_)">
                  <c:v>10646.906896</c:v>
                </c:pt>
                <c:pt idx="4" formatCode="_(* #,##0_);_(* \(#,##0\);_(* &quot;-&quot;_);_(@_)">
                  <c:v>839717.34783999994</c:v>
                </c:pt>
                <c:pt idx="5" formatCode="_(* #,##0_);_(* \(#,##0\);_(* &quot;-&quot;_);_(@_)">
                  <c:v>73732.338176000005</c:v>
                </c:pt>
                <c:pt idx="6" formatCode="_(* #,##0_);_(* \(#,##0\);_(* &quot;-&quot;_);_(@_)">
                  <c:v>34587.577863999999</c:v>
                </c:pt>
                <c:pt idx="7" formatCode="_(* #,##0_);_(* \(#,##0\);_(* &quot;-&quot;_);_(@_)">
                  <c:v>3174.3120859999999</c:v>
                </c:pt>
                <c:pt idx="8" formatCode="_(* #,##0_);_(* \(#,##0\);_(* &quot;-&quot;_);_(@_)">
                  <c:v>300719.84102400002</c:v>
                </c:pt>
                <c:pt idx="9" formatCode="_(* #,##0_);_(* \(#,##0\);_(* &quot;-&quot;_);_(@_)">
                  <c:v>73946.492255999998</c:v>
                </c:pt>
                <c:pt idx="10" formatCode="_(* #,##0_);_(* \(#,##0\);_(* &quot;-&quot;_);_(@_)">
                  <c:v>10025.20952</c:v>
                </c:pt>
                <c:pt idx="11" formatCode="_(* #,##0_);_(* \(#,##0\);_(* &quot;-&quot;_);_(@_)">
                  <c:v>18811.853972000001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B5-4B90-97D9-78C82DFD52A9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Sheet1!$A$1:$A$12</c:f>
              <c:strCache>
                <c:ptCount val="12"/>
                <c:pt idx="0">
                  <c:v>2018</c:v>
                </c:pt>
                <c:pt idx="1">
                  <c:v>Crypto</c:v>
                </c:pt>
                <c:pt idx="3">
                  <c:v>Binance</c:v>
                </c:pt>
                <c:pt idx="4">
                  <c:v>Bitcoin</c:v>
                </c:pt>
                <c:pt idx="5">
                  <c:v>Bitcoin Cash</c:v>
                </c:pt>
                <c:pt idx="6">
                  <c:v>Cardano</c:v>
                </c:pt>
                <c:pt idx="7">
                  <c:v>Dogecoin</c:v>
                </c:pt>
                <c:pt idx="8">
                  <c:v>Ethereum</c:v>
                </c:pt>
                <c:pt idx="9">
                  <c:v>Litecoin</c:v>
                </c:pt>
                <c:pt idx="10">
                  <c:v>Monero</c:v>
                </c:pt>
                <c:pt idx="11">
                  <c:v>Stellar</c:v>
                </c:pt>
              </c:strCache>
            </c:strRef>
          </c:cat>
          <c:val>
            <c:numRef>
              <c:f>Sheet1!$C$1:$C$12</c:f>
              <c:numCache>
                <c:formatCode>General</c:formatCode>
                <c:ptCount val="12"/>
                <c:pt idx="2">
                  <c:v>0</c:v>
                </c:pt>
                <c:pt idx="3" formatCode="_(* #,##0_);_(* \(#,##0\);_(* &quot;-&quot;_);_(@_)">
                  <c:v>8029.8974879999996</c:v>
                </c:pt>
                <c:pt idx="4" formatCode="_(* #,##0_);_(* \(#,##0\);_(* &quot;-&quot;_);_(@_)">
                  <c:v>524375.89990399999</c:v>
                </c:pt>
                <c:pt idx="5" formatCode="_(* #,##0_);_(* \(#,##0\);_(* &quot;-&quot;_);_(@_)">
                  <c:v>64962.752895999998</c:v>
                </c:pt>
                <c:pt idx="6" formatCode="_(* #,##0_);_(* \(#,##0\);_(* &quot;-&quot;_);_(@_)">
                  <c:v>14555.066212</c:v>
                </c:pt>
                <c:pt idx="7" formatCode="_(* #,##0_);_(* \(#,##0\);_(* &quot;-&quot;_);_(@_)">
                  <c:v>1451.2519600000001</c:v>
                </c:pt>
                <c:pt idx="8" formatCode="_(* #,##0_);_(* \(#,##0\);_(* &quot;-&quot;_);_(@_)">
                  <c:v>197500.18912</c:v>
                </c:pt>
                <c:pt idx="9" formatCode="_(* #,##0_);_(* \(#,##0\);_(* &quot;-&quot;_);_(@_)">
                  <c:v>33178.381152000002</c:v>
                </c:pt>
                <c:pt idx="10" formatCode="_(* #,##0_);_(* \(#,##0\);_(* &quot;-&quot;_);_(@_)">
                  <c:v>4823.5782079999999</c:v>
                </c:pt>
                <c:pt idx="11" formatCode="_(* #,##0_);_(* \(#,##0\);_(* &quot;-&quot;_);_(@_)">
                  <c:v>5733.7807720000001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FB5-4B90-97D9-78C82DFD52A9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Sheet1!$A$1:$A$12</c:f>
              <c:strCache>
                <c:ptCount val="12"/>
                <c:pt idx="0">
                  <c:v>2018</c:v>
                </c:pt>
                <c:pt idx="1">
                  <c:v>Crypto</c:v>
                </c:pt>
                <c:pt idx="3">
                  <c:v>Binance</c:v>
                </c:pt>
                <c:pt idx="4">
                  <c:v>Bitcoin</c:v>
                </c:pt>
                <c:pt idx="5">
                  <c:v>Bitcoin Cash</c:v>
                </c:pt>
                <c:pt idx="6">
                  <c:v>Cardano</c:v>
                </c:pt>
                <c:pt idx="7">
                  <c:v>Dogecoin</c:v>
                </c:pt>
                <c:pt idx="8">
                  <c:v>Ethereum</c:v>
                </c:pt>
                <c:pt idx="9">
                  <c:v>Litecoin</c:v>
                </c:pt>
                <c:pt idx="10">
                  <c:v>Monero</c:v>
                </c:pt>
                <c:pt idx="11">
                  <c:v>Stellar</c:v>
                </c:pt>
              </c:strCache>
            </c:strRef>
          </c:cat>
          <c:val>
            <c:numRef>
              <c:f>Sheet1!$D$1:$D$12</c:f>
              <c:numCache>
                <c:formatCode>General</c:formatCode>
                <c:ptCount val="12"/>
                <c:pt idx="2">
                  <c:v>0</c:v>
                </c:pt>
                <c:pt idx="3" formatCode="_(* #,##0_);_(* \(#,##0\);_(* &quot;-&quot;_);_(@_)">
                  <c:v>3224.4882040000002</c:v>
                </c:pt>
                <c:pt idx="4" formatCode="_(* #,##0_);_(* \(#,##0\);_(* &quot;-&quot;_);_(@_)">
                  <c:v>403480.079792</c:v>
                </c:pt>
                <c:pt idx="5" formatCode="_(* #,##0_);_(* \(#,##0\);_(* &quot;-&quot;_);_(@_)">
                  <c:v>40272.031984000001</c:v>
                </c:pt>
                <c:pt idx="6" formatCode="_(* #,##0_);_(* \(#,##0\);_(* &quot;-&quot;_);_(@_)">
                  <c:v>7460.6502</c:v>
                </c:pt>
                <c:pt idx="7" formatCode="_(* #,##0_);_(* \(#,##0\);_(* &quot;-&quot;_);_(@_)">
                  <c:v>1837.0421100000001</c:v>
                </c:pt>
                <c:pt idx="8" formatCode="_(* #,##0_);_(* \(#,##0\);_(* &quot;-&quot;_);_(@_)">
                  <c:v>156672.47011200001</c:v>
                </c:pt>
                <c:pt idx="9" formatCode="_(* #,##0_);_(* \(#,##0\);_(* &quot;-&quot;_);_(@_)">
                  <c:v>26217.336975999999</c:v>
                </c:pt>
                <c:pt idx="10" formatCode="_(* #,##0_);_(* \(#,##0\);_(* &quot;-&quot;_);_(@_)">
                  <c:v>2958.7908000000002</c:v>
                </c:pt>
                <c:pt idx="11" formatCode="_(* #,##0_);_(* \(#,##0\);_(* &quot;-&quot;_);_(@_)">
                  <c:v>6901.2390999999998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FB5-4B90-97D9-78C82DFD52A9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Sheet1!$A$1:$A$12</c:f>
              <c:strCache>
                <c:ptCount val="12"/>
                <c:pt idx="0">
                  <c:v>2018</c:v>
                </c:pt>
                <c:pt idx="1">
                  <c:v>Crypto</c:v>
                </c:pt>
                <c:pt idx="3">
                  <c:v>Binance</c:v>
                </c:pt>
                <c:pt idx="4">
                  <c:v>Bitcoin</c:v>
                </c:pt>
                <c:pt idx="5">
                  <c:v>Bitcoin Cash</c:v>
                </c:pt>
                <c:pt idx="6">
                  <c:v>Cardano</c:v>
                </c:pt>
                <c:pt idx="7">
                  <c:v>Dogecoin</c:v>
                </c:pt>
                <c:pt idx="8">
                  <c:v>Ethereum</c:v>
                </c:pt>
                <c:pt idx="9">
                  <c:v>Litecoin</c:v>
                </c:pt>
                <c:pt idx="10">
                  <c:v>Monero</c:v>
                </c:pt>
                <c:pt idx="11">
                  <c:v>Stellar</c:v>
                </c:pt>
              </c:strCache>
            </c:strRef>
          </c:cat>
          <c:val>
            <c:numRef>
              <c:f>Sheet1!$E$1:$E$12</c:f>
              <c:numCache>
                <c:formatCode>General</c:formatCode>
                <c:ptCount val="12"/>
                <c:pt idx="2">
                  <c:v>0</c:v>
                </c:pt>
                <c:pt idx="3" formatCode="_(* #,##0_);_(* \(#,##0\);_(* &quot;-&quot;_);_(@_)">
                  <c:v>1412.5182</c:v>
                </c:pt>
                <c:pt idx="4" formatCode="_(* #,##0_);_(* \(#,##0\);_(* &quot;-&quot;_);_(@_)">
                  <c:v>270748.38776700001</c:v>
                </c:pt>
                <c:pt idx="5" formatCode="_(* #,##0_);_(* \(#,##0\);_(* &quot;-&quot;_);_(@_)">
                  <c:v>25549.523501</c:v>
                </c:pt>
                <c:pt idx="6" formatCode="_(* #,##0_);_(* \(#,##0\);_(* &quot;-&quot;_);_(@_)">
                  <c:v>1838.9008719999999</c:v>
                </c:pt>
                <c:pt idx="7" formatCode="_(* #,##0_);_(* \(#,##0\);_(* &quot;-&quot;_);_(@_)">
                  <c:v>837.367977</c:v>
                </c:pt>
                <c:pt idx="8" formatCode="_(* #,##0_);_(* \(#,##0\);_(* &quot;-&quot;_);_(@_)">
                  <c:v>101814.16915099999</c:v>
                </c:pt>
                <c:pt idx="9" formatCode="_(* #,##0_);_(* \(#,##0\);_(* &quot;-&quot;_);_(@_)">
                  <c:v>22982.589013000001</c:v>
                </c:pt>
                <c:pt idx="10" formatCode="_(* #,##0_);_(* \(#,##0\);_(* &quot;-&quot;_);_(@_)">
                  <c:v>1374.791516</c:v>
                </c:pt>
                <c:pt idx="11" formatCode="_(* #,##0_);_(* \(#,##0\);_(* &quot;-&quot;_);_(@_)">
                  <c:v>4068.5558639999999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FB5-4B90-97D9-78C82DFD52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4476943"/>
        <c:axId val="146785119"/>
      </c:barChart>
      <c:catAx>
        <c:axId val="144476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785119"/>
        <c:crosses val="autoZero"/>
        <c:auto val="1"/>
        <c:lblAlgn val="ctr"/>
        <c:lblOffset val="100"/>
        <c:noMultiLvlLbl val="0"/>
      </c:catAx>
      <c:valAx>
        <c:axId val="146785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476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</xdr:colOff>
      <xdr:row>13</xdr:row>
      <xdr:rowOff>9525</xdr:rowOff>
    </xdr:from>
    <xdr:to>
      <xdr:col>7</xdr:col>
      <xdr:colOff>38099</xdr:colOff>
      <xdr:row>41</xdr:row>
      <xdr:rowOff>180974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I7" sqref="I7"/>
    </sheetView>
  </sheetViews>
  <sheetFormatPr defaultRowHeight="15" x14ac:dyDescent="0.25"/>
  <cols>
    <col min="1" max="1" width="15.140625" customWidth="1"/>
    <col min="2" max="2" width="18.28515625" customWidth="1"/>
    <col min="3" max="3" width="16.7109375" customWidth="1"/>
    <col min="4" max="4" width="16.42578125" customWidth="1"/>
    <col min="5" max="5" width="17.7109375" customWidth="1"/>
  </cols>
  <sheetData>
    <row r="1" spans="1:5" x14ac:dyDescent="0.25">
      <c r="A1" s="3">
        <v>2018</v>
      </c>
      <c r="B1" s="3"/>
      <c r="C1" s="3"/>
      <c r="D1" s="3"/>
      <c r="E1" s="3"/>
    </row>
    <row r="2" spans="1:5" x14ac:dyDescent="0.25">
      <c r="A2" s="3" t="s">
        <v>0</v>
      </c>
      <c r="B2" s="3" t="s">
        <v>14</v>
      </c>
      <c r="C2" s="3"/>
      <c r="D2" s="3"/>
      <c r="E2" s="3"/>
    </row>
    <row r="3" spans="1:5" x14ac:dyDescent="0.25">
      <c r="A3" s="3"/>
      <c r="B3" s="2" t="s">
        <v>7</v>
      </c>
      <c r="C3" s="2" t="s">
        <v>6</v>
      </c>
      <c r="D3" s="2" t="s">
        <v>8</v>
      </c>
      <c r="E3" s="2" t="s">
        <v>9</v>
      </c>
    </row>
    <row r="4" spans="1:5" x14ac:dyDescent="0.25">
      <c r="A4" s="2" t="s">
        <v>1</v>
      </c>
      <c r="B4" s="1">
        <f>10646906896/1000000</f>
        <v>10646.906896</v>
      </c>
      <c r="C4" s="1">
        <f>8029897488/1000000</f>
        <v>8029.8974879999996</v>
      </c>
      <c r="D4" s="1">
        <f>3224488204/1000000</f>
        <v>3224.4882040000002</v>
      </c>
      <c r="E4" s="1">
        <f>1412518200/1000000</f>
        <v>1412.5182</v>
      </c>
    </row>
    <row r="5" spans="1:5" x14ac:dyDescent="0.25">
      <c r="A5" s="2" t="s">
        <v>2</v>
      </c>
      <c r="B5" s="1">
        <f>839717347840/1000000</f>
        <v>839717.34783999994</v>
      </c>
      <c r="C5" s="1">
        <f>524375899904/1000000</f>
        <v>524375.89990399999</v>
      </c>
      <c r="D5" s="1">
        <f>403480079792/1000000</f>
        <v>403480.079792</v>
      </c>
      <c r="E5" s="1">
        <f>270748387767/1000000</f>
        <v>270748.38776700001</v>
      </c>
    </row>
    <row r="6" spans="1:5" x14ac:dyDescent="0.25">
      <c r="A6" s="2" t="s">
        <v>3</v>
      </c>
      <c r="B6" s="1">
        <f>73732338176/1000000</f>
        <v>73732.338176000005</v>
      </c>
      <c r="C6" s="1">
        <f>64962752896/1000000</f>
        <v>64962.752895999998</v>
      </c>
      <c r="D6" s="1">
        <f>40272031984/1000000</f>
        <v>40272.031984000001</v>
      </c>
      <c r="E6" s="1">
        <f>25549523501/1000000</f>
        <v>25549.523501</v>
      </c>
    </row>
    <row r="7" spans="1:5" x14ac:dyDescent="0.25">
      <c r="A7" s="2" t="s">
        <v>4</v>
      </c>
      <c r="B7" s="1">
        <f>34587577864/1000000</f>
        <v>34587.577863999999</v>
      </c>
      <c r="C7" s="1">
        <f>14555066212/1000000</f>
        <v>14555.066212</v>
      </c>
      <c r="D7" s="1">
        <f>7460650200/1000000</f>
        <v>7460.6502</v>
      </c>
      <c r="E7" s="1">
        <f>1838900872/1000000</f>
        <v>1838.9008719999999</v>
      </c>
    </row>
    <row r="8" spans="1:5" x14ac:dyDescent="0.25">
      <c r="A8" s="2" t="s">
        <v>5</v>
      </c>
      <c r="B8" s="1">
        <f>3174312086/1000000</f>
        <v>3174.3120859999999</v>
      </c>
      <c r="C8" s="1">
        <f>1451251960/1000000</f>
        <v>1451.2519600000001</v>
      </c>
      <c r="D8" s="1">
        <f>1837042110/1000000</f>
        <v>1837.0421100000001</v>
      </c>
      <c r="E8" s="1">
        <f>837367977/1000000</f>
        <v>837.367977</v>
      </c>
    </row>
    <row r="9" spans="1:5" x14ac:dyDescent="0.25">
      <c r="A9" s="2" t="s">
        <v>10</v>
      </c>
      <c r="B9" s="1">
        <f>300719841024/1000000</f>
        <v>300719.84102400002</v>
      </c>
      <c r="C9" s="1">
        <f>197500189120/1000000</f>
        <v>197500.18912</v>
      </c>
      <c r="D9" s="1">
        <f>156672470112/1000000</f>
        <v>156672.47011200001</v>
      </c>
      <c r="E9" s="1">
        <f>101814169151/1000000</f>
        <v>101814.16915099999</v>
      </c>
    </row>
    <row r="10" spans="1:5" x14ac:dyDescent="0.25">
      <c r="A10" s="2" t="s">
        <v>11</v>
      </c>
      <c r="B10" s="1">
        <f>73946492256/1000000</f>
        <v>73946.492255999998</v>
      </c>
      <c r="C10" s="1">
        <f>33178381152/1000000</f>
        <v>33178.381152000002</v>
      </c>
      <c r="D10" s="1">
        <f>26217336976/1000000</f>
        <v>26217.336975999999</v>
      </c>
      <c r="E10" s="1">
        <f>22982589013/1000000</f>
        <v>22982.589013000001</v>
      </c>
    </row>
    <row r="11" spans="1:5" x14ac:dyDescent="0.25">
      <c r="A11" s="2" t="s">
        <v>12</v>
      </c>
      <c r="B11" s="1">
        <f>10025209520/1000000</f>
        <v>10025.20952</v>
      </c>
      <c r="C11" s="1">
        <f>4823578208/1000000</f>
        <v>4823.5782079999999</v>
      </c>
      <c r="D11" s="1">
        <f>2958790800/1000000</f>
        <v>2958.7908000000002</v>
      </c>
      <c r="E11" s="1">
        <f>1374791516/1000000</f>
        <v>1374.791516</v>
      </c>
    </row>
    <row r="12" spans="1:5" x14ac:dyDescent="0.25">
      <c r="A12" s="2" t="s">
        <v>13</v>
      </c>
      <c r="B12" s="1">
        <f>18811853972/1000000</f>
        <v>18811.853972000001</v>
      </c>
      <c r="C12" s="1">
        <f>5733780772/1000000</f>
        <v>5733.7807720000001</v>
      </c>
      <c r="D12" s="1">
        <f>6901239100/1000000</f>
        <v>6901.2390999999998</v>
      </c>
      <c r="E12" s="1">
        <f>4068555864/1000000</f>
        <v>4068.5558639999999</v>
      </c>
    </row>
  </sheetData>
  <mergeCells count="3">
    <mergeCell ref="A2:A3"/>
    <mergeCell ref="B2:E2"/>
    <mergeCell ref="A1:E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Ajani</dc:creator>
  <cp:lastModifiedBy>Samuel Ajani</cp:lastModifiedBy>
  <dcterms:created xsi:type="dcterms:W3CDTF">2022-04-29T00:34:08Z</dcterms:created>
  <dcterms:modified xsi:type="dcterms:W3CDTF">2022-05-04T23:45:33Z</dcterms:modified>
</cp:coreProperties>
</file>